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YE 2018\"/>
    </mc:Choice>
  </mc:AlternateContent>
  <xr:revisionPtr revIDLastSave="0" documentId="8_{BD61A02F-4C2C-4E25-8929-A9B3034751D9}" xr6:coauthVersionLast="36" xr6:coauthVersionMax="36" xr10:uidLastSave="{00000000-0000-0000-0000-000000000000}"/>
  <bookViews>
    <workbookView xWindow="0" yWindow="0" windowWidth="20160" windowHeight="7284" xr2:uid="{7A3FAA90-6EFC-485A-BCA3-2154C16FB76C}"/>
  </bookViews>
  <sheets>
    <sheet name="Clean copy of FS" sheetId="1" r:id="rId1"/>
  </sheets>
  <definedNames>
    <definedName name="_xlnm.Print_Area" localSheetId="0">'Clean copy of FS'!$A$1:$C$143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1" i="1" l="1"/>
  <c r="C130" i="1"/>
  <c r="C121" i="1"/>
  <c r="C108" i="1"/>
  <c r="C123" i="1" s="1"/>
  <c r="C132" i="1" s="1"/>
  <c r="C136" i="1" s="1"/>
  <c r="C90" i="1"/>
  <c r="C80" i="1"/>
  <c r="C66" i="1"/>
  <c r="C71" i="1" s="1"/>
  <c r="C38" i="1"/>
  <c r="C25" i="1"/>
  <c r="C82" i="1" l="1"/>
  <c r="C40" i="1"/>
  <c r="C42" i="1" s="1"/>
</calcChain>
</file>

<file path=xl/sharedStrings.xml><?xml version="1.0" encoding="utf-8"?>
<sst xmlns="http://schemas.openxmlformats.org/spreadsheetml/2006/main" count="126" uniqueCount="87">
  <si>
    <t>MINNEAPOLIS PUBLIC HOSUING AUTHORITY</t>
  </si>
  <si>
    <t>MINNEAPOLIS, MINNESOTA</t>
  </si>
  <si>
    <t>UNAUDITED</t>
  </si>
  <si>
    <t>STATEMENT OF NET POSITION</t>
  </si>
  <si>
    <t>DECEMBER 31, 2018</t>
  </si>
  <si>
    <t>Assets</t>
  </si>
  <si>
    <t>Current Assets</t>
  </si>
  <si>
    <t>Cash and cash equivalents</t>
  </si>
  <si>
    <t>$</t>
  </si>
  <si>
    <t>Investments</t>
  </si>
  <si>
    <t>Tenant receivables - net</t>
  </si>
  <si>
    <t>Interest receivable</t>
  </si>
  <si>
    <t>Due from other governmental units</t>
  </si>
  <si>
    <t>Prepaid items</t>
  </si>
  <si>
    <t>Miscellaneous receivable</t>
  </si>
  <si>
    <t>Restricted assets</t>
  </si>
  <si>
    <t>Total current assets</t>
  </si>
  <si>
    <t>Noncurrent Assets</t>
  </si>
  <si>
    <t>Long-term receivables</t>
  </si>
  <si>
    <t>Capital assets</t>
  </si>
  <si>
    <t>Land (not depreciated)</t>
  </si>
  <si>
    <t>Buildings</t>
  </si>
  <si>
    <t>Furniture, equipment, and machinery</t>
  </si>
  <si>
    <t>Leasehold improvements</t>
  </si>
  <si>
    <t>Less: accumulated depreciation</t>
  </si>
  <si>
    <t>Construction in progress (not depreciated)</t>
  </si>
  <si>
    <t>Total capital assets - net of accumulated depreciation</t>
  </si>
  <si>
    <t>Total noncurrent assets</t>
  </si>
  <si>
    <t>Total Assets</t>
  </si>
  <si>
    <t>page break</t>
  </si>
  <si>
    <t>Liabilities</t>
  </si>
  <si>
    <t>Current liabilities - payable from current assets</t>
  </si>
  <si>
    <t>Accounts payable</t>
  </si>
  <si>
    <t>Salaries/benefits payable</t>
  </si>
  <si>
    <t>Due to other governmental units</t>
  </si>
  <si>
    <t>Unearned revenue</t>
  </si>
  <si>
    <t>Accrued claims</t>
  </si>
  <si>
    <t>Capital lease payable</t>
  </si>
  <si>
    <t>Accrued interest payable</t>
  </si>
  <si>
    <t>Other current liabilities</t>
  </si>
  <si>
    <t>Total current liabilities - payable from current assets</t>
  </si>
  <si>
    <t xml:space="preserve">  Current liabilities - payable from restricted assets</t>
  </si>
  <si>
    <t>Tenant security deposits</t>
  </si>
  <si>
    <t>Total current liabilities</t>
  </si>
  <si>
    <t>Noncurrent liabilities</t>
  </si>
  <si>
    <t>Notes payable</t>
  </si>
  <si>
    <t>Loans payable</t>
  </si>
  <si>
    <t>Other noncurrent liabilities</t>
  </si>
  <si>
    <t>Net other postemployment benefits obligation</t>
  </si>
  <si>
    <t>Total noncurrent liabilities</t>
  </si>
  <si>
    <t>Total Liabilities</t>
  </si>
  <si>
    <t>Net Position</t>
  </si>
  <si>
    <t>Net investment in capital assets</t>
  </si>
  <si>
    <t>Restricted</t>
  </si>
  <si>
    <t>Unrestricted</t>
  </si>
  <si>
    <t>Total Net Position</t>
  </si>
  <si>
    <t>STATEMENT OF REVENUES, EXPENSES, AND CHANGES IN NET POSITION</t>
  </si>
  <si>
    <t>FOR THE YEAR ENDED DECEMBER 31, 2018</t>
  </si>
  <si>
    <t>Operating Revenues</t>
  </si>
  <si>
    <t>Tenant rental revenue</t>
  </si>
  <si>
    <t>Intergovernmental</t>
  </si>
  <si>
    <t>Miscellaneous</t>
  </si>
  <si>
    <t>Total Operating Revenues</t>
  </si>
  <si>
    <t>Operating Expenses</t>
  </si>
  <si>
    <t>Administrative</t>
  </si>
  <si>
    <t>Tenant services</t>
  </si>
  <si>
    <t>Utilities</t>
  </si>
  <si>
    <t>Ordinary maintenance and operations</t>
  </si>
  <si>
    <t>Protective services</t>
  </si>
  <si>
    <t>General</t>
  </si>
  <si>
    <t>Housing assistance payments</t>
  </si>
  <si>
    <t>Depreciation</t>
  </si>
  <si>
    <t>Casualty losses</t>
  </si>
  <si>
    <t>Total Operating Expenses</t>
  </si>
  <si>
    <t>Operating Income (Loss)</t>
  </si>
  <si>
    <t>Nonoperating Revenues (Expenses)</t>
  </si>
  <si>
    <t>Investment income</t>
  </si>
  <si>
    <t>Gain (loss) on disposal of fixed assets</t>
  </si>
  <si>
    <t>Interest expense</t>
  </si>
  <si>
    <t>Total Nonoperating Revenues (Expenses)</t>
  </si>
  <si>
    <t>Income (loss) before contributions</t>
  </si>
  <si>
    <t>Capital Contributions (Intergovernmental)</t>
  </si>
  <si>
    <t>Change in Net Position</t>
  </si>
  <si>
    <t>Net Position - January 1</t>
  </si>
  <si>
    <t>Prior Period Adjustments</t>
  </si>
  <si>
    <t>Restated Net Position - January 1</t>
  </si>
  <si>
    <t>Net Position -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</si>
</sst>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Book Antiqua"/>
    </font>
    <font>
      <sz val="10"/>
      <name val="Book Antiqua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15" fontId="4" fillId="0" borderId="0" xfId="0" quotePrefix="1" applyNumberFormat="1" applyFont="1" applyFill="1" applyAlignment="1">
      <alignment horizontal="center"/>
    </xf>
    <xf numFmtId="0" fontId="6" fillId="0" borderId="0" xfId="1" applyNumberFormat="1" applyFont="1" applyFill="1" applyAlignment="1">
      <alignment horizontal="left"/>
    </xf>
    <xf numFmtId="41" fontId="3" fillId="0" borderId="0" xfId="1" applyNumberFormat="1" applyFont="1" applyFill="1" applyAlignment="1"/>
    <xf numFmtId="164" fontId="3" fillId="0" borderId="0" xfId="2" applyNumberFormat="1" applyFont="1" applyFill="1" applyAlignment="1"/>
    <xf numFmtId="0" fontId="4" fillId="0" borderId="0" xfId="1" applyNumberFormat="1" applyFont="1" applyFill="1" applyAlignment="1">
      <alignment horizontal="left" indent="1"/>
    </xf>
    <xf numFmtId="0" fontId="3" fillId="0" borderId="0" xfId="1" applyNumberFormat="1" applyFont="1" applyFill="1" applyAlignment="1">
      <alignment horizontal="left" indent="2"/>
    </xf>
    <xf numFmtId="164" fontId="3" fillId="0" borderId="0" xfId="2" applyNumberFormat="1" applyFont="1" applyFill="1" applyBorder="1" applyAlignment="1"/>
    <xf numFmtId="0" fontId="7" fillId="0" borderId="0" xfId="1" applyNumberFormat="1" applyFont="1" applyFill="1" applyAlignment="1">
      <alignment horizontal="left" indent="2"/>
    </xf>
    <xf numFmtId="41" fontId="7" fillId="0" borderId="0" xfId="1" applyNumberFormat="1" applyFont="1" applyFill="1" applyAlignment="1"/>
    <xf numFmtId="164" fontId="7" fillId="0" borderId="0" xfId="2" applyNumberFormat="1" applyFont="1" applyFill="1" applyAlignment="1"/>
    <xf numFmtId="0" fontId="7" fillId="0" borderId="0" xfId="1" applyNumberFormat="1" applyFont="1" applyFill="1" applyAlignment="1">
      <alignment horizontal="left" indent="3"/>
    </xf>
    <xf numFmtId="41" fontId="3" fillId="0" borderId="1" xfId="1" applyNumberFormat="1" applyFont="1" applyFill="1" applyBorder="1" applyAlignment="1"/>
    <xf numFmtId="164" fontId="3" fillId="0" borderId="1" xfId="2" applyNumberFormat="1" applyFont="1" applyFill="1" applyBorder="1" applyAlignment="1"/>
    <xf numFmtId="0" fontId="4" fillId="0" borderId="0" xfId="1" applyNumberFormat="1" applyFont="1" applyFill="1" applyAlignment="1">
      <alignment horizontal="left" indent="2"/>
    </xf>
    <xf numFmtId="41" fontId="8" fillId="0" borderId="0" xfId="1" applyNumberFormat="1" applyFont="1" applyFill="1" applyAlignment="1"/>
    <xf numFmtId="164" fontId="8" fillId="0" borderId="0" xfId="2" applyNumberFormat="1" applyFont="1" applyFill="1" applyAlignment="1"/>
    <xf numFmtId="41" fontId="3" fillId="0" borderId="0" xfId="1" applyNumberFormat="1" applyFont="1" applyFill="1" applyBorder="1" applyAlignment="1"/>
    <xf numFmtId="41" fontId="4" fillId="0" borderId="2" xfId="1" applyNumberFormat="1" applyFont="1" applyFill="1" applyBorder="1" applyAlignment="1"/>
    <xf numFmtId="164" fontId="4" fillId="0" borderId="2" xfId="2" applyNumberFormat="1" applyFont="1" applyFill="1" applyBorder="1" applyAlignment="1"/>
    <xf numFmtId="0" fontId="3" fillId="0" borderId="0" xfId="1" applyNumberFormat="1" applyFont="1" applyFill="1" applyAlignment="1">
      <alignment horizontal="left" indent="3"/>
    </xf>
    <xf numFmtId="0" fontId="3" fillId="0" borderId="2" xfId="0" applyFont="1" applyFill="1" applyBorder="1"/>
    <xf numFmtId="164" fontId="7" fillId="0" borderId="2" xfId="2" applyNumberFormat="1" applyFont="1" applyFill="1" applyBorder="1" applyAlignment="1"/>
    <xf numFmtId="164" fontId="4" fillId="0" borderId="0" xfId="2" applyNumberFormat="1" applyFont="1" applyFill="1" applyAlignment="1"/>
    <xf numFmtId="41" fontId="7" fillId="0" borderId="1" xfId="1" applyNumberFormat="1" applyFont="1" applyFill="1" applyBorder="1" applyAlignment="1"/>
    <xf numFmtId="164" fontId="7" fillId="0" borderId="1" xfId="2" applyNumberFormat="1" applyFont="1" applyFill="1" applyBorder="1" applyAlignment="1"/>
    <xf numFmtId="0" fontId="8" fillId="0" borderId="0" xfId="1" applyNumberFormat="1" applyFont="1" applyFill="1" applyAlignment="1">
      <alignment horizontal="left" indent="3"/>
    </xf>
    <xf numFmtId="41" fontId="8" fillId="0" borderId="2" xfId="1" applyNumberFormat="1" applyFont="1" applyFill="1" applyBorder="1" applyAlignment="1"/>
    <xf numFmtId="164" fontId="8" fillId="0" borderId="2" xfId="2" applyNumberFormat="1" applyFont="1" applyFill="1" applyBorder="1" applyAlignment="1"/>
    <xf numFmtId="0" fontId="8" fillId="0" borderId="0" xfId="1" applyNumberFormat="1" applyFont="1" applyFill="1" applyAlignment="1">
      <alignment horizontal="left" indent="2"/>
    </xf>
    <xf numFmtId="15" fontId="4" fillId="0" borderId="0" xfId="0" quotePrefix="1" applyNumberFormat="1" applyFont="1" applyFill="1" applyBorder="1" applyAlignment="1">
      <alignment horizontal="center"/>
    </xf>
    <xf numFmtId="15" fontId="4" fillId="0" borderId="0" xfId="0" quotePrefix="1" applyNumberFormat="1" applyFont="1" applyFill="1" applyBorder="1" applyAlignment="1">
      <alignment horizontal="center"/>
    </xf>
    <xf numFmtId="0" fontId="4" fillId="0" borderId="0" xfId="1" applyNumberFormat="1" applyFont="1" applyFill="1" applyAlignment="1"/>
    <xf numFmtId="0" fontId="9" fillId="0" borderId="0" xfId="1" applyNumberFormat="1" applyFont="1" applyFill="1" applyAlignment="1">
      <alignment horizontal="left"/>
    </xf>
    <xf numFmtId="164" fontId="7" fillId="0" borderId="0" xfId="2" applyNumberFormat="1" applyFont="1" applyFill="1" applyAlignment="1">
      <alignment horizontal="center"/>
    </xf>
    <xf numFmtId="0" fontId="8" fillId="0" borderId="0" xfId="1" applyNumberFormat="1" applyFont="1" applyFill="1" applyAlignment="1"/>
    <xf numFmtId="0" fontId="8" fillId="0" borderId="0" xfId="1" applyNumberFormat="1" applyFont="1" applyFill="1" applyAlignment="1">
      <alignment horizontal="left" indent="1"/>
    </xf>
    <xf numFmtId="41" fontId="4" fillId="0" borderId="0" xfId="1" applyNumberFormat="1" applyFont="1" applyFill="1" applyAlignment="1"/>
    <xf numFmtId="0" fontId="6" fillId="0" borderId="0" xfId="1" applyNumberFormat="1" applyFont="1" applyFill="1" applyAlignment="1">
      <alignment horizontal="center"/>
    </xf>
    <xf numFmtId="0" fontId="4" fillId="0" borderId="0" xfId="1" applyFont="1" applyFill="1" applyAlignment="1"/>
    <xf numFmtId="0" fontId="3" fillId="0" borderId="0" xfId="1" applyNumberFormat="1" applyFont="1" applyFill="1" applyAlignment="1">
      <alignment horizontal="left" indent="1"/>
    </xf>
    <xf numFmtId="0" fontId="3" fillId="0" borderId="0" xfId="1" applyNumberFormat="1" applyFont="1" applyFill="1" applyAlignment="1"/>
    <xf numFmtId="164" fontId="3" fillId="0" borderId="0" xfId="0" applyNumberFormat="1" applyFont="1" applyFill="1"/>
    <xf numFmtId="41" fontId="4" fillId="0" borderId="3" xfId="1" applyNumberFormat="1" applyFont="1" applyFill="1" applyBorder="1" applyAlignment="1"/>
    <xf numFmtId="164" fontId="4" fillId="0" borderId="3" xfId="2" applyNumberFormat="1" applyFont="1" applyFill="1" applyBorder="1" applyAlignment="1"/>
    <xf numFmtId="41" fontId="7" fillId="0" borderId="0" xfId="1" applyNumberFormat="1" applyFont="1" applyFill="1" applyAlignment="1">
      <alignment horizontal="centerContinuous"/>
    </xf>
    <xf numFmtId="0" fontId="3" fillId="0" borderId="0" xfId="1" applyNumberFormat="1" applyFont="1" applyFill="1"/>
    <xf numFmtId="0" fontId="3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/>
    <xf numFmtId="164" fontId="4" fillId="0" borderId="0" xfId="2" applyNumberFormat="1" applyFont="1" applyFill="1" applyBorder="1" applyAlignment="1"/>
    <xf numFmtId="0" fontId="4" fillId="0" borderId="0" xfId="1" quotePrefix="1" applyNumberFormat="1" applyFont="1" applyFill="1" applyAlignment="1">
      <alignment horizontal="left"/>
    </xf>
    <xf numFmtId="164" fontId="3" fillId="0" borderId="0" xfId="2" applyNumberFormat="1" applyFont="1" applyFill="1"/>
  </cellXfs>
  <cellStyles count="3">
    <cellStyle name="Comma 2" xfId="2" xr:uid="{5D7AC33F-468B-4777-8592-8016D5A23D42}"/>
    <cellStyle name="Normal" xfId="0" builtinId="0"/>
    <cellStyle name="Normal 2 2 2" xfId="1" xr:uid="{78E1D330-6857-4832-A401-8FE31CC7C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0544-245F-457C-BE2A-43B897B2DC75}">
  <sheetPr>
    <tabColor rgb="FFFF0000"/>
  </sheetPr>
  <dimension ref="A1:F144"/>
  <sheetViews>
    <sheetView tabSelected="1" view="pageBreakPreview" topLeftCell="A127" zoomScale="85" zoomScaleNormal="100" zoomScaleSheetLayoutView="85" workbookViewId="0">
      <selection activeCell="B145" sqref="B145"/>
    </sheetView>
  </sheetViews>
  <sheetFormatPr defaultColWidth="9.109375" defaultRowHeight="13.2" x14ac:dyDescent="0.25"/>
  <cols>
    <col min="1" max="1" width="57.109375" style="2" bestFit="1" customWidth="1"/>
    <col min="2" max="2" width="3" style="2" bestFit="1" customWidth="1"/>
    <col min="3" max="3" width="15.5546875" style="54" bestFit="1" customWidth="1"/>
    <col min="4" max="4" width="9.109375" style="2"/>
    <col min="5" max="5" width="12.5546875" style="2" bestFit="1" customWidth="1"/>
    <col min="6" max="256" width="9.109375" style="2"/>
    <col min="257" max="257" width="57.109375" style="2" bestFit="1" customWidth="1"/>
    <col min="258" max="258" width="3" style="2" bestFit="1" customWidth="1"/>
    <col min="259" max="259" width="15.5546875" style="2" bestFit="1" customWidth="1"/>
    <col min="260" max="260" width="9.109375" style="2"/>
    <col min="261" max="261" width="12.5546875" style="2" bestFit="1" customWidth="1"/>
    <col min="262" max="512" width="9.109375" style="2"/>
    <col min="513" max="513" width="57.109375" style="2" bestFit="1" customWidth="1"/>
    <col min="514" max="514" width="3" style="2" bestFit="1" customWidth="1"/>
    <col min="515" max="515" width="15.5546875" style="2" bestFit="1" customWidth="1"/>
    <col min="516" max="516" width="9.109375" style="2"/>
    <col min="517" max="517" width="12.5546875" style="2" bestFit="1" customWidth="1"/>
    <col min="518" max="768" width="9.109375" style="2"/>
    <col min="769" max="769" width="57.109375" style="2" bestFit="1" customWidth="1"/>
    <col min="770" max="770" width="3" style="2" bestFit="1" customWidth="1"/>
    <col min="771" max="771" width="15.5546875" style="2" bestFit="1" customWidth="1"/>
    <col min="772" max="772" width="9.109375" style="2"/>
    <col min="773" max="773" width="12.5546875" style="2" bestFit="1" customWidth="1"/>
    <col min="774" max="1024" width="9.109375" style="2"/>
    <col min="1025" max="1025" width="57.109375" style="2" bestFit="1" customWidth="1"/>
    <col min="1026" max="1026" width="3" style="2" bestFit="1" customWidth="1"/>
    <col min="1027" max="1027" width="15.5546875" style="2" bestFit="1" customWidth="1"/>
    <col min="1028" max="1028" width="9.109375" style="2"/>
    <col min="1029" max="1029" width="12.5546875" style="2" bestFit="1" customWidth="1"/>
    <col min="1030" max="1280" width="9.109375" style="2"/>
    <col min="1281" max="1281" width="57.109375" style="2" bestFit="1" customWidth="1"/>
    <col min="1282" max="1282" width="3" style="2" bestFit="1" customWidth="1"/>
    <col min="1283" max="1283" width="15.5546875" style="2" bestFit="1" customWidth="1"/>
    <col min="1284" max="1284" width="9.109375" style="2"/>
    <col min="1285" max="1285" width="12.5546875" style="2" bestFit="1" customWidth="1"/>
    <col min="1286" max="1536" width="9.109375" style="2"/>
    <col min="1537" max="1537" width="57.109375" style="2" bestFit="1" customWidth="1"/>
    <col min="1538" max="1538" width="3" style="2" bestFit="1" customWidth="1"/>
    <col min="1539" max="1539" width="15.5546875" style="2" bestFit="1" customWidth="1"/>
    <col min="1540" max="1540" width="9.109375" style="2"/>
    <col min="1541" max="1541" width="12.5546875" style="2" bestFit="1" customWidth="1"/>
    <col min="1542" max="1792" width="9.109375" style="2"/>
    <col min="1793" max="1793" width="57.109375" style="2" bestFit="1" customWidth="1"/>
    <col min="1794" max="1794" width="3" style="2" bestFit="1" customWidth="1"/>
    <col min="1795" max="1795" width="15.5546875" style="2" bestFit="1" customWidth="1"/>
    <col min="1796" max="1796" width="9.109375" style="2"/>
    <col min="1797" max="1797" width="12.5546875" style="2" bestFit="1" customWidth="1"/>
    <col min="1798" max="2048" width="9.109375" style="2"/>
    <col min="2049" max="2049" width="57.109375" style="2" bestFit="1" customWidth="1"/>
    <col min="2050" max="2050" width="3" style="2" bestFit="1" customWidth="1"/>
    <col min="2051" max="2051" width="15.5546875" style="2" bestFit="1" customWidth="1"/>
    <col min="2052" max="2052" width="9.109375" style="2"/>
    <col min="2053" max="2053" width="12.5546875" style="2" bestFit="1" customWidth="1"/>
    <col min="2054" max="2304" width="9.109375" style="2"/>
    <col min="2305" max="2305" width="57.109375" style="2" bestFit="1" customWidth="1"/>
    <col min="2306" max="2306" width="3" style="2" bestFit="1" customWidth="1"/>
    <col min="2307" max="2307" width="15.5546875" style="2" bestFit="1" customWidth="1"/>
    <col min="2308" max="2308" width="9.109375" style="2"/>
    <col min="2309" max="2309" width="12.5546875" style="2" bestFit="1" customWidth="1"/>
    <col min="2310" max="2560" width="9.109375" style="2"/>
    <col min="2561" max="2561" width="57.109375" style="2" bestFit="1" customWidth="1"/>
    <col min="2562" max="2562" width="3" style="2" bestFit="1" customWidth="1"/>
    <col min="2563" max="2563" width="15.5546875" style="2" bestFit="1" customWidth="1"/>
    <col min="2564" max="2564" width="9.109375" style="2"/>
    <col min="2565" max="2565" width="12.5546875" style="2" bestFit="1" customWidth="1"/>
    <col min="2566" max="2816" width="9.109375" style="2"/>
    <col min="2817" max="2817" width="57.109375" style="2" bestFit="1" customWidth="1"/>
    <col min="2818" max="2818" width="3" style="2" bestFit="1" customWidth="1"/>
    <col min="2819" max="2819" width="15.5546875" style="2" bestFit="1" customWidth="1"/>
    <col min="2820" max="2820" width="9.109375" style="2"/>
    <col min="2821" max="2821" width="12.5546875" style="2" bestFit="1" customWidth="1"/>
    <col min="2822" max="3072" width="9.109375" style="2"/>
    <col min="3073" max="3073" width="57.109375" style="2" bestFit="1" customWidth="1"/>
    <col min="3074" max="3074" width="3" style="2" bestFit="1" customWidth="1"/>
    <col min="3075" max="3075" width="15.5546875" style="2" bestFit="1" customWidth="1"/>
    <col min="3076" max="3076" width="9.109375" style="2"/>
    <col min="3077" max="3077" width="12.5546875" style="2" bestFit="1" customWidth="1"/>
    <col min="3078" max="3328" width="9.109375" style="2"/>
    <col min="3329" max="3329" width="57.109375" style="2" bestFit="1" customWidth="1"/>
    <col min="3330" max="3330" width="3" style="2" bestFit="1" customWidth="1"/>
    <col min="3331" max="3331" width="15.5546875" style="2" bestFit="1" customWidth="1"/>
    <col min="3332" max="3332" width="9.109375" style="2"/>
    <col min="3333" max="3333" width="12.5546875" style="2" bestFit="1" customWidth="1"/>
    <col min="3334" max="3584" width="9.109375" style="2"/>
    <col min="3585" max="3585" width="57.109375" style="2" bestFit="1" customWidth="1"/>
    <col min="3586" max="3586" width="3" style="2" bestFit="1" customWidth="1"/>
    <col min="3587" max="3587" width="15.5546875" style="2" bestFit="1" customWidth="1"/>
    <col min="3588" max="3588" width="9.109375" style="2"/>
    <col min="3589" max="3589" width="12.5546875" style="2" bestFit="1" customWidth="1"/>
    <col min="3590" max="3840" width="9.109375" style="2"/>
    <col min="3841" max="3841" width="57.109375" style="2" bestFit="1" customWidth="1"/>
    <col min="3842" max="3842" width="3" style="2" bestFit="1" customWidth="1"/>
    <col min="3843" max="3843" width="15.5546875" style="2" bestFit="1" customWidth="1"/>
    <col min="3844" max="3844" width="9.109375" style="2"/>
    <col min="3845" max="3845" width="12.5546875" style="2" bestFit="1" customWidth="1"/>
    <col min="3846" max="4096" width="9.109375" style="2"/>
    <col min="4097" max="4097" width="57.109375" style="2" bestFit="1" customWidth="1"/>
    <col min="4098" max="4098" width="3" style="2" bestFit="1" customWidth="1"/>
    <col min="4099" max="4099" width="15.5546875" style="2" bestFit="1" customWidth="1"/>
    <col min="4100" max="4100" width="9.109375" style="2"/>
    <col min="4101" max="4101" width="12.5546875" style="2" bestFit="1" customWidth="1"/>
    <col min="4102" max="4352" width="9.109375" style="2"/>
    <col min="4353" max="4353" width="57.109375" style="2" bestFit="1" customWidth="1"/>
    <col min="4354" max="4354" width="3" style="2" bestFit="1" customWidth="1"/>
    <col min="4355" max="4355" width="15.5546875" style="2" bestFit="1" customWidth="1"/>
    <col min="4356" max="4356" width="9.109375" style="2"/>
    <col min="4357" max="4357" width="12.5546875" style="2" bestFit="1" customWidth="1"/>
    <col min="4358" max="4608" width="9.109375" style="2"/>
    <col min="4609" max="4609" width="57.109375" style="2" bestFit="1" customWidth="1"/>
    <col min="4610" max="4610" width="3" style="2" bestFit="1" customWidth="1"/>
    <col min="4611" max="4611" width="15.5546875" style="2" bestFit="1" customWidth="1"/>
    <col min="4612" max="4612" width="9.109375" style="2"/>
    <col min="4613" max="4613" width="12.5546875" style="2" bestFit="1" customWidth="1"/>
    <col min="4614" max="4864" width="9.109375" style="2"/>
    <col min="4865" max="4865" width="57.109375" style="2" bestFit="1" customWidth="1"/>
    <col min="4866" max="4866" width="3" style="2" bestFit="1" customWidth="1"/>
    <col min="4867" max="4867" width="15.5546875" style="2" bestFit="1" customWidth="1"/>
    <col min="4868" max="4868" width="9.109375" style="2"/>
    <col min="4869" max="4869" width="12.5546875" style="2" bestFit="1" customWidth="1"/>
    <col min="4870" max="5120" width="9.109375" style="2"/>
    <col min="5121" max="5121" width="57.109375" style="2" bestFit="1" customWidth="1"/>
    <col min="5122" max="5122" width="3" style="2" bestFit="1" customWidth="1"/>
    <col min="5123" max="5123" width="15.5546875" style="2" bestFit="1" customWidth="1"/>
    <col min="5124" max="5124" width="9.109375" style="2"/>
    <col min="5125" max="5125" width="12.5546875" style="2" bestFit="1" customWidth="1"/>
    <col min="5126" max="5376" width="9.109375" style="2"/>
    <col min="5377" max="5377" width="57.109375" style="2" bestFit="1" customWidth="1"/>
    <col min="5378" max="5378" width="3" style="2" bestFit="1" customWidth="1"/>
    <col min="5379" max="5379" width="15.5546875" style="2" bestFit="1" customWidth="1"/>
    <col min="5380" max="5380" width="9.109375" style="2"/>
    <col min="5381" max="5381" width="12.5546875" style="2" bestFit="1" customWidth="1"/>
    <col min="5382" max="5632" width="9.109375" style="2"/>
    <col min="5633" max="5633" width="57.109375" style="2" bestFit="1" customWidth="1"/>
    <col min="5634" max="5634" width="3" style="2" bestFit="1" customWidth="1"/>
    <col min="5635" max="5635" width="15.5546875" style="2" bestFit="1" customWidth="1"/>
    <col min="5636" max="5636" width="9.109375" style="2"/>
    <col min="5637" max="5637" width="12.5546875" style="2" bestFit="1" customWidth="1"/>
    <col min="5638" max="5888" width="9.109375" style="2"/>
    <col min="5889" max="5889" width="57.109375" style="2" bestFit="1" customWidth="1"/>
    <col min="5890" max="5890" width="3" style="2" bestFit="1" customWidth="1"/>
    <col min="5891" max="5891" width="15.5546875" style="2" bestFit="1" customWidth="1"/>
    <col min="5892" max="5892" width="9.109375" style="2"/>
    <col min="5893" max="5893" width="12.5546875" style="2" bestFit="1" customWidth="1"/>
    <col min="5894" max="6144" width="9.109375" style="2"/>
    <col min="6145" max="6145" width="57.109375" style="2" bestFit="1" customWidth="1"/>
    <col min="6146" max="6146" width="3" style="2" bestFit="1" customWidth="1"/>
    <col min="6147" max="6147" width="15.5546875" style="2" bestFit="1" customWidth="1"/>
    <col min="6148" max="6148" width="9.109375" style="2"/>
    <col min="6149" max="6149" width="12.5546875" style="2" bestFit="1" customWidth="1"/>
    <col min="6150" max="6400" width="9.109375" style="2"/>
    <col min="6401" max="6401" width="57.109375" style="2" bestFit="1" customWidth="1"/>
    <col min="6402" max="6402" width="3" style="2" bestFit="1" customWidth="1"/>
    <col min="6403" max="6403" width="15.5546875" style="2" bestFit="1" customWidth="1"/>
    <col min="6404" max="6404" width="9.109375" style="2"/>
    <col min="6405" max="6405" width="12.5546875" style="2" bestFit="1" customWidth="1"/>
    <col min="6406" max="6656" width="9.109375" style="2"/>
    <col min="6657" max="6657" width="57.109375" style="2" bestFit="1" customWidth="1"/>
    <col min="6658" max="6658" width="3" style="2" bestFit="1" customWidth="1"/>
    <col min="6659" max="6659" width="15.5546875" style="2" bestFit="1" customWidth="1"/>
    <col min="6660" max="6660" width="9.109375" style="2"/>
    <col min="6661" max="6661" width="12.5546875" style="2" bestFit="1" customWidth="1"/>
    <col min="6662" max="6912" width="9.109375" style="2"/>
    <col min="6913" max="6913" width="57.109375" style="2" bestFit="1" customWidth="1"/>
    <col min="6914" max="6914" width="3" style="2" bestFit="1" customWidth="1"/>
    <col min="6915" max="6915" width="15.5546875" style="2" bestFit="1" customWidth="1"/>
    <col min="6916" max="6916" width="9.109375" style="2"/>
    <col min="6917" max="6917" width="12.5546875" style="2" bestFit="1" customWidth="1"/>
    <col min="6918" max="7168" width="9.109375" style="2"/>
    <col min="7169" max="7169" width="57.109375" style="2" bestFit="1" customWidth="1"/>
    <col min="7170" max="7170" width="3" style="2" bestFit="1" customWidth="1"/>
    <col min="7171" max="7171" width="15.5546875" style="2" bestFit="1" customWidth="1"/>
    <col min="7172" max="7172" width="9.109375" style="2"/>
    <col min="7173" max="7173" width="12.5546875" style="2" bestFit="1" customWidth="1"/>
    <col min="7174" max="7424" width="9.109375" style="2"/>
    <col min="7425" max="7425" width="57.109375" style="2" bestFit="1" customWidth="1"/>
    <col min="7426" max="7426" width="3" style="2" bestFit="1" customWidth="1"/>
    <col min="7427" max="7427" width="15.5546875" style="2" bestFit="1" customWidth="1"/>
    <col min="7428" max="7428" width="9.109375" style="2"/>
    <col min="7429" max="7429" width="12.5546875" style="2" bestFit="1" customWidth="1"/>
    <col min="7430" max="7680" width="9.109375" style="2"/>
    <col min="7681" max="7681" width="57.109375" style="2" bestFit="1" customWidth="1"/>
    <col min="7682" max="7682" width="3" style="2" bestFit="1" customWidth="1"/>
    <col min="7683" max="7683" width="15.5546875" style="2" bestFit="1" customWidth="1"/>
    <col min="7684" max="7684" width="9.109375" style="2"/>
    <col min="7685" max="7685" width="12.5546875" style="2" bestFit="1" customWidth="1"/>
    <col min="7686" max="7936" width="9.109375" style="2"/>
    <col min="7937" max="7937" width="57.109375" style="2" bestFit="1" customWidth="1"/>
    <col min="7938" max="7938" width="3" style="2" bestFit="1" customWidth="1"/>
    <col min="7939" max="7939" width="15.5546875" style="2" bestFit="1" customWidth="1"/>
    <col min="7940" max="7940" width="9.109375" style="2"/>
    <col min="7941" max="7941" width="12.5546875" style="2" bestFit="1" customWidth="1"/>
    <col min="7942" max="8192" width="9.109375" style="2"/>
    <col min="8193" max="8193" width="57.109375" style="2" bestFit="1" customWidth="1"/>
    <col min="8194" max="8194" width="3" style="2" bestFit="1" customWidth="1"/>
    <col min="8195" max="8195" width="15.5546875" style="2" bestFit="1" customWidth="1"/>
    <col min="8196" max="8196" width="9.109375" style="2"/>
    <col min="8197" max="8197" width="12.5546875" style="2" bestFit="1" customWidth="1"/>
    <col min="8198" max="8448" width="9.109375" style="2"/>
    <col min="8449" max="8449" width="57.109375" style="2" bestFit="1" customWidth="1"/>
    <col min="8450" max="8450" width="3" style="2" bestFit="1" customWidth="1"/>
    <col min="8451" max="8451" width="15.5546875" style="2" bestFit="1" customWidth="1"/>
    <col min="8452" max="8452" width="9.109375" style="2"/>
    <col min="8453" max="8453" width="12.5546875" style="2" bestFit="1" customWidth="1"/>
    <col min="8454" max="8704" width="9.109375" style="2"/>
    <col min="8705" max="8705" width="57.109375" style="2" bestFit="1" customWidth="1"/>
    <col min="8706" max="8706" width="3" style="2" bestFit="1" customWidth="1"/>
    <col min="8707" max="8707" width="15.5546875" style="2" bestFit="1" customWidth="1"/>
    <col min="8708" max="8708" width="9.109375" style="2"/>
    <col min="8709" max="8709" width="12.5546875" style="2" bestFit="1" customWidth="1"/>
    <col min="8710" max="8960" width="9.109375" style="2"/>
    <col min="8961" max="8961" width="57.109375" style="2" bestFit="1" customWidth="1"/>
    <col min="8962" max="8962" width="3" style="2" bestFit="1" customWidth="1"/>
    <col min="8963" max="8963" width="15.5546875" style="2" bestFit="1" customWidth="1"/>
    <col min="8964" max="8964" width="9.109375" style="2"/>
    <col min="8965" max="8965" width="12.5546875" style="2" bestFit="1" customWidth="1"/>
    <col min="8966" max="9216" width="9.109375" style="2"/>
    <col min="9217" max="9217" width="57.109375" style="2" bestFit="1" customWidth="1"/>
    <col min="9218" max="9218" width="3" style="2" bestFit="1" customWidth="1"/>
    <col min="9219" max="9219" width="15.5546875" style="2" bestFit="1" customWidth="1"/>
    <col min="9220" max="9220" width="9.109375" style="2"/>
    <col min="9221" max="9221" width="12.5546875" style="2" bestFit="1" customWidth="1"/>
    <col min="9222" max="9472" width="9.109375" style="2"/>
    <col min="9473" max="9473" width="57.109375" style="2" bestFit="1" customWidth="1"/>
    <col min="9474" max="9474" width="3" style="2" bestFit="1" customWidth="1"/>
    <col min="9475" max="9475" width="15.5546875" style="2" bestFit="1" customWidth="1"/>
    <col min="9476" max="9476" width="9.109375" style="2"/>
    <col min="9477" max="9477" width="12.5546875" style="2" bestFit="1" customWidth="1"/>
    <col min="9478" max="9728" width="9.109375" style="2"/>
    <col min="9729" max="9729" width="57.109375" style="2" bestFit="1" customWidth="1"/>
    <col min="9730" max="9730" width="3" style="2" bestFit="1" customWidth="1"/>
    <col min="9731" max="9731" width="15.5546875" style="2" bestFit="1" customWidth="1"/>
    <col min="9732" max="9732" width="9.109375" style="2"/>
    <col min="9733" max="9733" width="12.5546875" style="2" bestFit="1" customWidth="1"/>
    <col min="9734" max="9984" width="9.109375" style="2"/>
    <col min="9985" max="9985" width="57.109375" style="2" bestFit="1" customWidth="1"/>
    <col min="9986" max="9986" width="3" style="2" bestFit="1" customWidth="1"/>
    <col min="9987" max="9987" width="15.5546875" style="2" bestFit="1" customWidth="1"/>
    <col min="9988" max="9988" width="9.109375" style="2"/>
    <col min="9989" max="9989" width="12.5546875" style="2" bestFit="1" customWidth="1"/>
    <col min="9990" max="10240" width="9.109375" style="2"/>
    <col min="10241" max="10241" width="57.109375" style="2" bestFit="1" customWidth="1"/>
    <col min="10242" max="10242" width="3" style="2" bestFit="1" customWidth="1"/>
    <col min="10243" max="10243" width="15.5546875" style="2" bestFit="1" customWidth="1"/>
    <col min="10244" max="10244" width="9.109375" style="2"/>
    <col min="10245" max="10245" width="12.5546875" style="2" bestFit="1" customWidth="1"/>
    <col min="10246" max="10496" width="9.109375" style="2"/>
    <col min="10497" max="10497" width="57.109375" style="2" bestFit="1" customWidth="1"/>
    <col min="10498" max="10498" width="3" style="2" bestFit="1" customWidth="1"/>
    <col min="10499" max="10499" width="15.5546875" style="2" bestFit="1" customWidth="1"/>
    <col min="10500" max="10500" width="9.109375" style="2"/>
    <col min="10501" max="10501" width="12.5546875" style="2" bestFit="1" customWidth="1"/>
    <col min="10502" max="10752" width="9.109375" style="2"/>
    <col min="10753" max="10753" width="57.109375" style="2" bestFit="1" customWidth="1"/>
    <col min="10754" max="10754" width="3" style="2" bestFit="1" customWidth="1"/>
    <col min="10755" max="10755" width="15.5546875" style="2" bestFit="1" customWidth="1"/>
    <col min="10756" max="10756" width="9.109375" style="2"/>
    <col min="10757" max="10757" width="12.5546875" style="2" bestFit="1" customWidth="1"/>
    <col min="10758" max="11008" width="9.109375" style="2"/>
    <col min="11009" max="11009" width="57.109375" style="2" bestFit="1" customWidth="1"/>
    <col min="11010" max="11010" width="3" style="2" bestFit="1" customWidth="1"/>
    <col min="11011" max="11011" width="15.5546875" style="2" bestFit="1" customWidth="1"/>
    <col min="11012" max="11012" width="9.109375" style="2"/>
    <col min="11013" max="11013" width="12.5546875" style="2" bestFit="1" customWidth="1"/>
    <col min="11014" max="11264" width="9.109375" style="2"/>
    <col min="11265" max="11265" width="57.109375" style="2" bestFit="1" customWidth="1"/>
    <col min="11266" max="11266" width="3" style="2" bestFit="1" customWidth="1"/>
    <col min="11267" max="11267" width="15.5546875" style="2" bestFit="1" customWidth="1"/>
    <col min="11268" max="11268" width="9.109375" style="2"/>
    <col min="11269" max="11269" width="12.5546875" style="2" bestFit="1" customWidth="1"/>
    <col min="11270" max="11520" width="9.109375" style="2"/>
    <col min="11521" max="11521" width="57.109375" style="2" bestFit="1" customWidth="1"/>
    <col min="11522" max="11522" width="3" style="2" bestFit="1" customWidth="1"/>
    <col min="11523" max="11523" width="15.5546875" style="2" bestFit="1" customWidth="1"/>
    <col min="11524" max="11524" width="9.109375" style="2"/>
    <col min="11525" max="11525" width="12.5546875" style="2" bestFit="1" customWidth="1"/>
    <col min="11526" max="11776" width="9.109375" style="2"/>
    <col min="11777" max="11777" width="57.109375" style="2" bestFit="1" customWidth="1"/>
    <col min="11778" max="11778" width="3" style="2" bestFit="1" customWidth="1"/>
    <col min="11779" max="11779" width="15.5546875" style="2" bestFit="1" customWidth="1"/>
    <col min="11780" max="11780" width="9.109375" style="2"/>
    <col min="11781" max="11781" width="12.5546875" style="2" bestFit="1" customWidth="1"/>
    <col min="11782" max="12032" width="9.109375" style="2"/>
    <col min="12033" max="12033" width="57.109375" style="2" bestFit="1" customWidth="1"/>
    <col min="12034" max="12034" width="3" style="2" bestFit="1" customWidth="1"/>
    <col min="12035" max="12035" width="15.5546875" style="2" bestFit="1" customWidth="1"/>
    <col min="12036" max="12036" width="9.109375" style="2"/>
    <col min="12037" max="12037" width="12.5546875" style="2" bestFit="1" customWidth="1"/>
    <col min="12038" max="12288" width="9.109375" style="2"/>
    <col min="12289" max="12289" width="57.109375" style="2" bestFit="1" customWidth="1"/>
    <col min="12290" max="12290" width="3" style="2" bestFit="1" customWidth="1"/>
    <col min="12291" max="12291" width="15.5546875" style="2" bestFit="1" customWidth="1"/>
    <col min="12292" max="12292" width="9.109375" style="2"/>
    <col min="12293" max="12293" width="12.5546875" style="2" bestFit="1" customWidth="1"/>
    <col min="12294" max="12544" width="9.109375" style="2"/>
    <col min="12545" max="12545" width="57.109375" style="2" bestFit="1" customWidth="1"/>
    <col min="12546" max="12546" width="3" style="2" bestFit="1" customWidth="1"/>
    <col min="12547" max="12547" width="15.5546875" style="2" bestFit="1" customWidth="1"/>
    <col min="12548" max="12548" width="9.109375" style="2"/>
    <col min="12549" max="12549" width="12.5546875" style="2" bestFit="1" customWidth="1"/>
    <col min="12550" max="12800" width="9.109375" style="2"/>
    <col min="12801" max="12801" width="57.109375" style="2" bestFit="1" customWidth="1"/>
    <col min="12802" max="12802" width="3" style="2" bestFit="1" customWidth="1"/>
    <col min="12803" max="12803" width="15.5546875" style="2" bestFit="1" customWidth="1"/>
    <col min="12804" max="12804" width="9.109375" style="2"/>
    <col min="12805" max="12805" width="12.5546875" style="2" bestFit="1" customWidth="1"/>
    <col min="12806" max="13056" width="9.109375" style="2"/>
    <col min="13057" max="13057" width="57.109375" style="2" bestFit="1" customWidth="1"/>
    <col min="13058" max="13058" width="3" style="2" bestFit="1" customWidth="1"/>
    <col min="13059" max="13059" width="15.5546875" style="2" bestFit="1" customWidth="1"/>
    <col min="13060" max="13060" width="9.109375" style="2"/>
    <col min="13061" max="13061" width="12.5546875" style="2" bestFit="1" customWidth="1"/>
    <col min="13062" max="13312" width="9.109375" style="2"/>
    <col min="13313" max="13313" width="57.109375" style="2" bestFit="1" customWidth="1"/>
    <col min="13314" max="13314" width="3" style="2" bestFit="1" customWidth="1"/>
    <col min="13315" max="13315" width="15.5546875" style="2" bestFit="1" customWidth="1"/>
    <col min="13316" max="13316" width="9.109375" style="2"/>
    <col min="13317" max="13317" width="12.5546875" style="2" bestFit="1" customWidth="1"/>
    <col min="13318" max="13568" width="9.109375" style="2"/>
    <col min="13569" max="13569" width="57.109375" style="2" bestFit="1" customWidth="1"/>
    <col min="13570" max="13570" width="3" style="2" bestFit="1" customWidth="1"/>
    <col min="13571" max="13571" width="15.5546875" style="2" bestFit="1" customWidth="1"/>
    <col min="13572" max="13572" width="9.109375" style="2"/>
    <col min="13573" max="13573" width="12.5546875" style="2" bestFit="1" customWidth="1"/>
    <col min="13574" max="13824" width="9.109375" style="2"/>
    <col min="13825" max="13825" width="57.109375" style="2" bestFit="1" customWidth="1"/>
    <col min="13826" max="13826" width="3" style="2" bestFit="1" customWidth="1"/>
    <col min="13827" max="13827" width="15.5546875" style="2" bestFit="1" customWidth="1"/>
    <col min="13828" max="13828" width="9.109375" style="2"/>
    <col min="13829" max="13829" width="12.5546875" style="2" bestFit="1" customWidth="1"/>
    <col min="13830" max="14080" width="9.109375" style="2"/>
    <col min="14081" max="14081" width="57.109375" style="2" bestFit="1" customWidth="1"/>
    <col min="14082" max="14082" width="3" style="2" bestFit="1" customWidth="1"/>
    <col min="14083" max="14083" width="15.5546875" style="2" bestFit="1" customWidth="1"/>
    <col min="14084" max="14084" width="9.109375" style="2"/>
    <col min="14085" max="14085" width="12.5546875" style="2" bestFit="1" customWidth="1"/>
    <col min="14086" max="14336" width="9.109375" style="2"/>
    <col min="14337" max="14337" width="57.109375" style="2" bestFit="1" customWidth="1"/>
    <col min="14338" max="14338" width="3" style="2" bestFit="1" customWidth="1"/>
    <col min="14339" max="14339" width="15.5546875" style="2" bestFit="1" customWidth="1"/>
    <col min="14340" max="14340" width="9.109375" style="2"/>
    <col min="14341" max="14341" width="12.5546875" style="2" bestFit="1" customWidth="1"/>
    <col min="14342" max="14592" width="9.109375" style="2"/>
    <col min="14593" max="14593" width="57.109375" style="2" bestFit="1" customWidth="1"/>
    <col min="14594" max="14594" width="3" style="2" bestFit="1" customWidth="1"/>
    <col min="14595" max="14595" width="15.5546875" style="2" bestFit="1" customWidth="1"/>
    <col min="14596" max="14596" width="9.109375" style="2"/>
    <col min="14597" max="14597" width="12.5546875" style="2" bestFit="1" customWidth="1"/>
    <col min="14598" max="14848" width="9.109375" style="2"/>
    <col min="14849" max="14849" width="57.109375" style="2" bestFit="1" customWidth="1"/>
    <col min="14850" max="14850" width="3" style="2" bestFit="1" customWidth="1"/>
    <col min="14851" max="14851" width="15.5546875" style="2" bestFit="1" customWidth="1"/>
    <col min="14852" max="14852" width="9.109375" style="2"/>
    <col min="14853" max="14853" width="12.5546875" style="2" bestFit="1" customWidth="1"/>
    <col min="14854" max="15104" width="9.109375" style="2"/>
    <col min="15105" max="15105" width="57.109375" style="2" bestFit="1" customWidth="1"/>
    <col min="15106" max="15106" width="3" style="2" bestFit="1" customWidth="1"/>
    <col min="15107" max="15107" width="15.5546875" style="2" bestFit="1" customWidth="1"/>
    <col min="15108" max="15108" width="9.109375" style="2"/>
    <col min="15109" max="15109" width="12.5546875" style="2" bestFit="1" customWidth="1"/>
    <col min="15110" max="15360" width="9.109375" style="2"/>
    <col min="15361" max="15361" width="57.109375" style="2" bestFit="1" customWidth="1"/>
    <col min="15362" max="15362" width="3" style="2" bestFit="1" customWidth="1"/>
    <col min="15363" max="15363" width="15.5546875" style="2" bestFit="1" customWidth="1"/>
    <col min="15364" max="15364" width="9.109375" style="2"/>
    <col min="15365" max="15365" width="12.5546875" style="2" bestFit="1" customWidth="1"/>
    <col min="15366" max="15616" width="9.109375" style="2"/>
    <col min="15617" max="15617" width="57.109375" style="2" bestFit="1" customWidth="1"/>
    <col min="15618" max="15618" width="3" style="2" bestFit="1" customWidth="1"/>
    <col min="15619" max="15619" width="15.5546875" style="2" bestFit="1" customWidth="1"/>
    <col min="15620" max="15620" width="9.109375" style="2"/>
    <col min="15621" max="15621" width="12.5546875" style="2" bestFit="1" customWidth="1"/>
    <col min="15622" max="15872" width="9.109375" style="2"/>
    <col min="15873" max="15873" width="57.109375" style="2" bestFit="1" customWidth="1"/>
    <col min="15874" max="15874" width="3" style="2" bestFit="1" customWidth="1"/>
    <col min="15875" max="15875" width="15.5546875" style="2" bestFit="1" customWidth="1"/>
    <col min="15876" max="15876" width="9.109375" style="2"/>
    <col min="15877" max="15877" width="12.5546875" style="2" bestFit="1" customWidth="1"/>
    <col min="15878" max="16128" width="9.109375" style="2"/>
    <col min="16129" max="16129" width="57.109375" style="2" bestFit="1" customWidth="1"/>
    <col min="16130" max="16130" width="3" style="2" bestFit="1" customWidth="1"/>
    <col min="16131" max="16131" width="15.5546875" style="2" bestFit="1" customWidth="1"/>
    <col min="16132" max="16132" width="9.109375" style="2"/>
    <col min="16133" max="16133" width="12.5546875" style="2" bestFit="1" customWidth="1"/>
    <col min="16134" max="16384" width="9.109375" style="2"/>
  </cols>
  <sheetData>
    <row r="1" spans="1:3" ht="13.8" x14ac:dyDescent="0.25">
      <c r="A1" s="1" t="s">
        <v>0</v>
      </c>
      <c r="B1" s="1"/>
      <c r="C1" s="1"/>
    </row>
    <row r="2" spans="1:3" ht="13.8" x14ac:dyDescent="0.25">
      <c r="A2" s="1" t="s">
        <v>1</v>
      </c>
      <c r="B2" s="1"/>
      <c r="C2" s="1"/>
    </row>
    <row r="5" spans="1:3" x14ac:dyDescent="0.25">
      <c r="A5" s="3" t="s">
        <v>2</v>
      </c>
      <c r="B5" s="3"/>
      <c r="C5" s="3"/>
    </row>
    <row r="6" spans="1:3" x14ac:dyDescent="0.25">
      <c r="A6" s="3" t="s">
        <v>3</v>
      </c>
      <c r="B6" s="3"/>
      <c r="C6" s="3"/>
    </row>
    <row r="7" spans="1:3" x14ac:dyDescent="0.25">
      <c r="A7" s="4" t="s">
        <v>4</v>
      </c>
      <c r="B7" s="4"/>
      <c r="C7" s="4"/>
    </row>
    <row r="11" spans="1:3" x14ac:dyDescent="0.25">
      <c r="A11" s="5" t="s">
        <v>5</v>
      </c>
      <c r="B11" s="6"/>
      <c r="C11" s="7"/>
    </row>
    <row r="12" spans="1:3" x14ac:dyDescent="0.25">
      <c r="A12" s="5"/>
      <c r="B12" s="6"/>
      <c r="C12" s="7"/>
    </row>
    <row r="13" spans="1:3" x14ac:dyDescent="0.25">
      <c r="A13" s="8" t="s">
        <v>6</v>
      </c>
      <c r="B13" s="6"/>
      <c r="C13" s="7"/>
    </row>
    <row r="14" spans="1:3" x14ac:dyDescent="0.25">
      <c r="A14" s="9" t="s">
        <v>7</v>
      </c>
      <c r="B14" s="6" t="s">
        <v>8</v>
      </c>
      <c r="C14" s="7">
        <v>2362138</v>
      </c>
    </row>
    <row r="15" spans="1:3" x14ac:dyDescent="0.25">
      <c r="A15" s="9" t="s">
        <v>9</v>
      </c>
      <c r="B15" s="6"/>
      <c r="C15" s="7">
        <v>32763137</v>
      </c>
    </row>
    <row r="16" spans="1:3" x14ac:dyDescent="0.25">
      <c r="A16" s="9" t="s">
        <v>10</v>
      </c>
      <c r="B16" s="6"/>
      <c r="C16" s="7">
        <v>421951</v>
      </c>
    </row>
    <row r="17" spans="1:3" x14ac:dyDescent="0.25">
      <c r="A17" s="9" t="s">
        <v>11</v>
      </c>
      <c r="B17" s="6"/>
      <c r="C17" s="7">
        <v>96917</v>
      </c>
    </row>
    <row r="18" spans="1:3" x14ac:dyDescent="0.25">
      <c r="A18" s="9" t="s">
        <v>12</v>
      </c>
      <c r="B18" s="6"/>
      <c r="C18" s="7">
        <v>5230270</v>
      </c>
    </row>
    <row r="19" spans="1:3" x14ac:dyDescent="0.25">
      <c r="A19" s="9" t="s">
        <v>13</v>
      </c>
      <c r="B19" s="6"/>
      <c r="C19" s="10">
        <v>668924</v>
      </c>
    </row>
    <row r="20" spans="1:3" x14ac:dyDescent="0.25">
      <c r="A20" s="11" t="s">
        <v>14</v>
      </c>
      <c r="B20" s="12"/>
      <c r="C20" s="13">
        <v>67856</v>
      </c>
    </row>
    <row r="21" spans="1:3" x14ac:dyDescent="0.25">
      <c r="A21" s="11" t="s">
        <v>15</v>
      </c>
      <c r="B21" s="12"/>
      <c r="C21" s="13"/>
    </row>
    <row r="22" spans="1:3" x14ac:dyDescent="0.25">
      <c r="A22" s="14" t="s">
        <v>7</v>
      </c>
      <c r="B22" s="6"/>
      <c r="C22" s="7">
        <v>3364298</v>
      </c>
    </row>
    <row r="23" spans="1:3" x14ac:dyDescent="0.25">
      <c r="A23" s="14" t="s">
        <v>9</v>
      </c>
      <c r="B23" s="6"/>
      <c r="C23" s="7">
        <v>88757</v>
      </c>
    </row>
    <row r="24" spans="1:3" x14ac:dyDescent="0.25">
      <c r="A24" s="8"/>
      <c r="B24" s="15"/>
      <c r="C24" s="16"/>
    </row>
    <row r="25" spans="1:3" x14ac:dyDescent="0.25">
      <c r="A25" s="17" t="s">
        <v>16</v>
      </c>
      <c r="B25" s="18" t="s">
        <v>8</v>
      </c>
      <c r="C25" s="19">
        <f>SUM(C14:C23)</f>
        <v>45064248</v>
      </c>
    </row>
    <row r="26" spans="1:3" x14ac:dyDescent="0.25">
      <c r="A26" s="8"/>
      <c r="B26" s="15"/>
      <c r="C26" s="16"/>
    </row>
    <row r="27" spans="1:3" x14ac:dyDescent="0.25">
      <c r="A27" s="8" t="s">
        <v>17</v>
      </c>
      <c r="B27" s="20"/>
      <c r="C27" s="10"/>
    </row>
    <row r="28" spans="1:3" x14ac:dyDescent="0.25">
      <c r="A28" s="9" t="s">
        <v>18</v>
      </c>
      <c r="B28" s="21" t="s">
        <v>8</v>
      </c>
      <c r="C28" s="22">
        <v>11652100</v>
      </c>
    </row>
    <row r="29" spans="1:3" x14ac:dyDescent="0.25">
      <c r="A29" s="8"/>
      <c r="B29" s="20"/>
      <c r="C29" s="10"/>
    </row>
    <row r="30" spans="1:3" x14ac:dyDescent="0.25">
      <c r="A30" s="17" t="s">
        <v>19</v>
      </c>
      <c r="B30" s="6"/>
      <c r="C30" s="7"/>
    </row>
    <row r="31" spans="1:3" x14ac:dyDescent="0.25">
      <c r="A31" s="23" t="s">
        <v>20</v>
      </c>
      <c r="B31" s="2" t="s">
        <v>8</v>
      </c>
      <c r="C31" s="13">
        <v>33311826</v>
      </c>
    </row>
    <row r="32" spans="1:3" x14ac:dyDescent="0.25">
      <c r="A32" s="23" t="s">
        <v>21</v>
      </c>
      <c r="C32" s="13">
        <v>486681960</v>
      </c>
    </row>
    <row r="33" spans="1:5" x14ac:dyDescent="0.25">
      <c r="A33" s="23" t="s">
        <v>22</v>
      </c>
      <c r="C33" s="13">
        <v>13045426</v>
      </c>
    </row>
    <row r="34" spans="1:5" x14ac:dyDescent="0.25">
      <c r="A34" s="23" t="s">
        <v>23</v>
      </c>
      <c r="C34" s="13">
        <v>477424</v>
      </c>
    </row>
    <row r="35" spans="1:5" x14ac:dyDescent="0.25">
      <c r="A35" s="23" t="s">
        <v>24</v>
      </c>
      <c r="C35" s="13">
        <v>-309765555</v>
      </c>
    </row>
    <row r="36" spans="1:5" x14ac:dyDescent="0.25">
      <c r="A36" s="23" t="s">
        <v>25</v>
      </c>
      <c r="B36" s="24"/>
      <c r="C36" s="25">
        <v>38549763</v>
      </c>
    </row>
    <row r="37" spans="1:5" x14ac:dyDescent="0.25">
      <c r="A37" s="23"/>
      <c r="B37" s="12"/>
      <c r="C37" s="7"/>
    </row>
    <row r="38" spans="1:5" x14ac:dyDescent="0.25">
      <c r="A38" s="17" t="s">
        <v>26</v>
      </c>
      <c r="B38" s="21" t="s">
        <v>8</v>
      </c>
      <c r="C38" s="22">
        <f>SUM(C31:C37)</f>
        <v>262300844</v>
      </c>
    </row>
    <row r="39" spans="1:5" x14ac:dyDescent="0.25">
      <c r="A39" s="8"/>
      <c r="B39" s="6"/>
      <c r="C39" s="7"/>
    </row>
    <row r="40" spans="1:5" x14ac:dyDescent="0.25">
      <c r="A40" s="17" t="s">
        <v>27</v>
      </c>
      <c r="B40" s="21" t="s">
        <v>8</v>
      </c>
      <c r="C40" s="26">
        <f>+C28+C38</f>
        <v>273952944</v>
      </c>
    </row>
    <row r="41" spans="1:5" x14ac:dyDescent="0.25">
      <c r="A41" s="8"/>
      <c r="B41" s="27"/>
      <c r="C41" s="28"/>
    </row>
    <row r="42" spans="1:5" x14ac:dyDescent="0.25">
      <c r="A42" s="29" t="s">
        <v>28</v>
      </c>
      <c r="B42" s="30" t="s">
        <v>8</v>
      </c>
      <c r="C42" s="31">
        <f>+C25+C40</f>
        <v>319017192</v>
      </c>
    </row>
    <row r="43" spans="1:5" x14ac:dyDescent="0.25">
      <c r="A43" s="32"/>
      <c r="B43" s="12"/>
      <c r="C43" s="13"/>
      <c r="E43" s="2" t="s">
        <v>29</v>
      </c>
    </row>
    <row r="44" spans="1:5" ht="13.8" x14ac:dyDescent="0.25">
      <c r="A44" s="1" t="s">
        <v>0</v>
      </c>
      <c r="B44" s="1"/>
      <c r="C44" s="1"/>
    </row>
    <row r="45" spans="1:5" ht="13.8" x14ac:dyDescent="0.25">
      <c r="A45" s="1" t="s">
        <v>1</v>
      </c>
      <c r="B45" s="1"/>
      <c r="C45" s="1"/>
    </row>
    <row r="48" spans="1:5" x14ac:dyDescent="0.25">
      <c r="A48" s="3" t="s">
        <v>2</v>
      </c>
      <c r="B48" s="3"/>
      <c r="C48" s="3"/>
    </row>
    <row r="49" spans="1:3" x14ac:dyDescent="0.25">
      <c r="A49" s="3" t="s">
        <v>3</v>
      </c>
      <c r="B49" s="3"/>
      <c r="C49" s="3"/>
    </row>
    <row r="50" spans="1:3" x14ac:dyDescent="0.25">
      <c r="A50" s="33" t="s">
        <v>4</v>
      </c>
      <c r="B50" s="33"/>
      <c r="C50" s="33"/>
    </row>
    <row r="51" spans="1:3" x14ac:dyDescent="0.25">
      <c r="A51" s="34"/>
      <c r="B51" s="34"/>
      <c r="C51" s="34"/>
    </row>
    <row r="52" spans="1:3" x14ac:dyDescent="0.25">
      <c r="A52" s="34"/>
      <c r="B52" s="34"/>
      <c r="C52" s="34"/>
    </row>
    <row r="53" spans="1:3" x14ac:dyDescent="0.25">
      <c r="A53" s="35"/>
      <c r="B53" s="20"/>
      <c r="C53" s="10"/>
    </row>
    <row r="54" spans="1:3" x14ac:dyDescent="0.25">
      <c r="A54" s="36" t="s">
        <v>30</v>
      </c>
      <c r="B54" s="6"/>
      <c r="C54" s="37"/>
    </row>
    <row r="55" spans="1:3" x14ac:dyDescent="0.25">
      <c r="A55" s="38"/>
      <c r="B55" s="12"/>
      <c r="C55" s="37"/>
    </row>
    <row r="56" spans="1:3" x14ac:dyDescent="0.25">
      <c r="A56" s="8" t="s">
        <v>31</v>
      </c>
      <c r="B56" s="6"/>
      <c r="C56" s="7"/>
    </row>
    <row r="57" spans="1:3" x14ac:dyDescent="0.25">
      <c r="A57" s="11" t="s">
        <v>32</v>
      </c>
      <c r="B57" s="6" t="s">
        <v>8</v>
      </c>
      <c r="C57" s="7">
        <v>9003099</v>
      </c>
    </row>
    <row r="58" spans="1:3" x14ac:dyDescent="0.25">
      <c r="A58" s="9" t="s">
        <v>33</v>
      </c>
      <c r="B58" s="6"/>
      <c r="C58" s="7">
        <v>2983032</v>
      </c>
    </row>
    <row r="59" spans="1:3" x14ac:dyDescent="0.25">
      <c r="A59" s="9" t="s">
        <v>34</v>
      </c>
      <c r="B59" s="6"/>
      <c r="C59" s="13">
        <v>1063738</v>
      </c>
    </row>
    <row r="60" spans="1:3" x14ac:dyDescent="0.25">
      <c r="A60" s="9" t="s">
        <v>35</v>
      </c>
      <c r="B60" s="6"/>
      <c r="C60" s="7">
        <v>145856</v>
      </c>
    </row>
    <row r="61" spans="1:3" x14ac:dyDescent="0.25">
      <c r="A61" s="9" t="s">
        <v>36</v>
      </c>
      <c r="B61" s="6"/>
      <c r="C61" s="7">
        <v>788292</v>
      </c>
    </row>
    <row r="62" spans="1:3" x14ac:dyDescent="0.25">
      <c r="A62" s="9" t="s">
        <v>37</v>
      </c>
      <c r="B62" s="6"/>
      <c r="C62" s="7">
        <v>1626497</v>
      </c>
    </row>
    <row r="63" spans="1:3" x14ac:dyDescent="0.25">
      <c r="A63" s="9" t="s">
        <v>38</v>
      </c>
      <c r="B63" s="6"/>
      <c r="C63" s="7">
        <v>35151</v>
      </c>
    </row>
    <row r="64" spans="1:3" x14ac:dyDescent="0.25">
      <c r="A64" s="9" t="s">
        <v>39</v>
      </c>
      <c r="B64" s="12"/>
      <c r="C64" s="13">
        <v>207599</v>
      </c>
    </row>
    <row r="65" spans="1:3" x14ac:dyDescent="0.25">
      <c r="A65" s="38"/>
      <c r="B65" s="27"/>
      <c r="C65" s="28"/>
    </row>
    <row r="66" spans="1:3" x14ac:dyDescent="0.25">
      <c r="A66" s="39" t="s">
        <v>40</v>
      </c>
      <c r="B66" s="40" t="s">
        <v>8</v>
      </c>
      <c r="C66" s="26">
        <f>SUM(C57:C65)</f>
        <v>15853264</v>
      </c>
    </row>
    <row r="67" spans="1:3" x14ac:dyDescent="0.25">
      <c r="A67" s="38"/>
      <c r="B67" s="15"/>
      <c r="C67" s="16"/>
    </row>
    <row r="68" spans="1:3" x14ac:dyDescent="0.25">
      <c r="A68" s="38" t="s">
        <v>41</v>
      </c>
      <c r="B68" s="6"/>
      <c r="C68" s="7"/>
    </row>
    <row r="69" spans="1:3" x14ac:dyDescent="0.25">
      <c r="A69" s="11" t="s">
        <v>42</v>
      </c>
      <c r="B69" s="6"/>
      <c r="C69" s="7">
        <v>1008290</v>
      </c>
    </row>
    <row r="70" spans="1:3" x14ac:dyDescent="0.25">
      <c r="A70" s="35"/>
      <c r="B70" s="15"/>
      <c r="C70" s="28"/>
    </row>
    <row r="71" spans="1:3" x14ac:dyDescent="0.25">
      <c r="A71" s="17" t="s">
        <v>43</v>
      </c>
      <c r="B71" s="40" t="s">
        <v>8</v>
      </c>
      <c r="C71" s="26">
        <f>+C66+C69</f>
        <v>16861554</v>
      </c>
    </row>
    <row r="72" spans="1:3" x14ac:dyDescent="0.25">
      <c r="A72" s="35"/>
      <c r="B72" s="27"/>
      <c r="C72" s="28"/>
    </row>
    <row r="73" spans="1:3" x14ac:dyDescent="0.25">
      <c r="A73" s="8" t="s">
        <v>44</v>
      </c>
      <c r="B73" s="12"/>
      <c r="C73" s="13"/>
    </row>
    <row r="74" spans="1:3" x14ac:dyDescent="0.25">
      <c r="A74" s="11" t="s">
        <v>37</v>
      </c>
      <c r="B74" s="6" t="s">
        <v>8</v>
      </c>
      <c r="C74" s="7">
        <v>25441167</v>
      </c>
    </row>
    <row r="75" spans="1:3" x14ac:dyDescent="0.25">
      <c r="A75" s="11" t="s">
        <v>45</v>
      </c>
      <c r="B75" s="12"/>
      <c r="C75" s="13">
        <v>15247000</v>
      </c>
    </row>
    <row r="76" spans="1:3" x14ac:dyDescent="0.25">
      <c r="A76" s="9" t="s">
        <v>46</v>
      </c>
      <c r="B76" s="6"/>
      <c r="C76" s="7">
        <v>500000</v>
      </c>
    </row>
    <row r="77" spans="1:3" x14ac:dyDescent="0.25">
      <c r="A77" s="9" t="s">
        <v>47</v>
      </c>
      <c r="B77" s="12"/>
      <c r="C77" s="7">
        <v>32630</v>
      </c>
    </row>
    <row r="78" spans="1:3" x14ac:dyDescent="0.25">
      <c r="A78" s="9" t="s">
        <v>48</v>
      </c>
      <c r="B78" s="6"/>
      <c r="C78" s="7">
        <v>728161</v>
      </c>
    </row>
    <row r="79" spans="1:3" x14ac:dyDescent="0.25">
      <c r="A79" s="41"/>
      <c r="B79" s="15"/>
      <c r="C79" s="16"/>
    </row>
    <row r="80" spans="1:3" x14ac:dyDescent="0.25">
      <c r="A80" s="17" t="s">
        <v>49</v>
      </c>
      <c r="B80" s="40" t="s">
        <v>8</v>
      </c>
      <c r="C80" s="26">
        <f>SUM(C74:C78)</f>
        <v>41948958</v>
      </c>
    </row>
    <row r="81" spans="1:6" x14ac:dyDescent="0.25">
      <c r="A81" s="35"/>
      <c r="B81" s="15"/>
      <c r="C81" s="28"/>
    </row>
    <row r="82" spans="1:6" x14ac:dyDescent="0.25">
      <c r="A82" s="17" t="s">
        <v>50</v>
      </c>
      <c r="B82" s="40" t="s">
        <v>8</v>
      </c>
      <c r="C82" s="26">
        <f>+C71+C80</f>
        <v>58810512</v>
      </c>
    </row>
    <row r="83" spans="1:6" x14ac:dyDescent="0.25">
      <c r="A83" s="35"/>
      <c r="B83" s="15"/>
      <c r="C83" s="16"/>
    </row>
    <row r="84" spans="1:6" x14ac:dyDescent="0.25">
      <c r="A84" s="36" t="s">
        <v>51</v>
      </c>
      <c r="B84" s="6"/>
      <c r="C84" s="7"/>
    </row>
    <row r="85" spans="1:6" x14ac:dyDescent="0.25">
      <c r="A85" s="42"/>
      <c r="B85" s="6"/>
      <c r="C85" s="7"/>
    </row>
    <row r="86" spans="1:6" x14ac:dyDescent="0.25">
      <c r="A86" s="43" t="s">
        <v>52</v>
      </c>
      <c r="B86" s="2" t="s">
        <v>8</v>
      </c>
      <c r="C86" s="13">
        <v>218477912</v>
      </c>
    </row>
    <row r="87" spans="1:6" x14ac:dyDescent="0.25">
      <c r="A87" s="43" t="s">
        <v>53</v>
      </c>
      <c r="C87" s="13">
        <v>3128483</v>
      </c>
    </row>
    <row r="88" spans="1:6" x14ac:dyDescent="0.25">
      <c r="A88" s="43" t="s">
        <v>54</v>
      </c>
      <c r="B88" s="24"/>
      <c r="C88" s="25">
        <v>38625693</v>
      </c>
    </row>
    <row r="89" spans="1:6" x14ac:dyDescent="0.25">
      <c r="A89" s="44"/>
      <c r="B89" s="20"/>
      <c r="C89" s="10"/>
      <c r="E89" s="45"/>
      <c r="F89" s="45"/>
    </row>
    <row r="90" spans="1:6" ht="13.8" thickBot="1" x14ac:dyDescent="0.3">
      <c r="A90" s="17" t="s">
        <v>55</v>
      </c>
      <c r="B90" s="46" t="s">
        <v>8</v>
      </c>
      <c r="C90" s="47">
        <f>SUM(C86:C89)</f>
        <v>260232088</v>
      </c>
      <c r="F90" s="45"/>
    </row>
    <row r="91" spans="1:6" ht="13.8" thickTop="1" x14ac:dyDescent="0.25">
      <c r="A91" s="35"/>
      <c r="B91" s="20"/>
      <c r="C91" s="10"/>
    </row>
    <row r="92" spans="1:6" x14ac:dyDescent="0.25">
      <c r="A92" s="42"/>
      <c r="B92" s="20"/>
      <c r="C92" s="10"/>
      <c r="E92" s="2" t="s">
        <v>29</v>
      </c>
    </row>
    <row r="93" spans="1:6" ht="13.8" x14ac:dyDescent="0.25">
      <c r="A93" s="1" t="s">
        <v>0</v>
      </c>
      <c r="B93" s="1"/>
      <c r="C93" s="1"/>
    </row>
    <row r="94" spans="1:6" ht="13.8" x14ac:dyDescent="0.25">
      <c r="A94" s="1" t="s">
        <v>1</v>
      </c>
      <c r="B94" s="1"/>
      <c r="C94" s="1"/>
    </row>
    <row r="95" spans="1:6" x14ac:dyDescent="0.25">
      <c r="B95" s="20"/>
      <c r="C95" s="10"/>
    </row>
    <row r="96" spans="1:6" x14ac:dyDescent="0.25">
      <c r="B96" s="20"/>
      <c r="C96" s="10"/>
    </row>
    <row r="97" spans="1:3" x14ac:dyDescent="0.25">
      <c r="A97" s="3" t="s">
        <v>2</v>
      </c>
      <c r="B97" s="3"/>
      <c r="C97" s="3"/>
    </row>
    <row r="98" spans="1:3" x14ac:dyDescent="0.25">
      <c r="A98" s="3" t="s">
        <v>56</v>
      </c>
      <c r="B98" s="3"/>
      <c r="C98" s="3"/>
    </row>
    <row r="99" spans="1:3" x14ac:dyDescent="0.25">
      <c r="A99" s="4" t="s">
        <v>57</v>
      </c>
      <c r="B99" s="4"/>
      <c r="C99" s="4"/>
    </row>
    <row r="100" spans="1:3" x14ac:dyDescent="0.25">
      <c r="A100" s="42"/>
      <c r="B100" s="6"/>
      <c r="C100" s="7"/>
    </row>
    <row r="101" spans="1:3" x14ac:dyDescent="0.25">
      <c r="A101" s="42"/>
      <c r="B101" s="48"/>
      <c r="C101" s="7"/>
    </row>
    <row r="102" spans="1:3" x14ac:dyDescent="0.25">
      <c r="A102" s="42"/>
      <c r="B102" s="6"/>
      <c r="C102" s="7"/>
    </row>
    <row r="103" spans="1:3" x14ac:dyDescent="0.25">
      <c r="A103" s="35" t="s">
        <v>58</v>
      </c>
      <c r="B103" s="6"/>
      <c r="C103" s="7"/>
    </row>
    <row r="104" spans="1:3" x14ac:dyDescent="0.25">
      <c r="A104" s="43" t="s">
        <v>59</v>
      </c>
      <c r="B104" s="6" t="s">
        <v>8</v>
      </c>
      <c r="C104" s="7">
        <v>21544152</v>
      </c>
    </row>
    <row r="105" spans="1:3" x14ac:dyDescent="0.25">
      <c r="A105" s="43" t="s">
        <v>60</v>
      </c>
      <c r="B105" s="6"/>
      <c r="C105" s="7">
        <v>75726523</v>
      </c>
    </row>
    <row r="106" spans="1:3" x14ac:dyDescent="0.25">
      <c r="A106" s="43" t="s">
        <v>61</v>
      </c>
      <c r="B106" s="6"/>
      <c r="C106" s="7">
        <v>11499009.57</v>
      </c>
    </row>
    <row r="107" spans="1:3" x14ac:dyDescent="0.25">
      <c r="A107" s="35"/>
      <c r="B107" s="15"/>
      <c r="C107" s="16"/>
    </row>
    <row r="108" spans="1:3" x14ac:dyDescent="0.25">
      <c r="A108" s="17" t="s">
        <v>62</v>
      </c>
      <c r="B108" s="40" t="s">
        <v>8</v>
      </c>
      <c r="C108" s="26">
        <f>SUM(C104:C107)</f>
        <v>108769684.56999999</v>
      </c>
    </row>
    <row r="109" spans="1:3" x14ac:dyDescent="0.25">
      <c r="A109" s="35"/>
      <c r="B109" s="15"/>
      <c r="C109" s="16"/>
    </row>
    <row r="110" spans="1:3" x14ac:dyDescent="0.25">
      <c r="A110" s="35" t="s">
        <v>63</v>
      </c>
      <c r="B110" s="6"/>
      <c r="C110" s="7"/>
    </row>
    <row r="111" spans="1:3" x14ac:dyDescent="0.25">
      <c r="A111" s="43" t="s">
        <v>64</v>
      </c>
      <c r="B111" s="6" t="s">
        <v>8</v>
      </c>
      <c r="C111" s="7">
        <v>19892985</v>
      </c>
    </row>
    <row r="112" spans="1:3" x14ac:dyDescent="0.25">
      <c r="A112" s="43" t="s">
        <v>65</v>
      </c>
      <c r="B112" s="6"/>
      <c r="C112" s="7">
        <v>878340</v>
      </c>
    </row>
    <row r="113" spans="1:3" x14ac:dyDescent="0.25">
      <c r="A113" s="43" t="s">
        <v>66</v>
      </c>
      <c r="B113" s="6"/>
      <c r="C113" s="7">
        <v>8724943</v>
      </c>
    </row>
    <row r="114" spans="1:3" x14ac:dyDescent="0.25">
      <c r="A114" s="43" t="s">
        <v>67</v>
      </c>
      <c r="B114" s="6"/>
      <c r="C114" s="7">
        <v>14546285</v>
      </c>
    </row>
    <row r="115" spans="1:3" x14ac:dyDescent="0.25">
      <c r="A115" s="43" t="s">
        <v>68</v>
      </c>
      <c r="B115" s="6"/>
      <c r="C115" s="7">
        <v>2159757</v>
      </c>
    </row>
    <row r="116" spans="1:3" x14ac:dyDescent="0.25">
      <c r="A116" s="43" t="s">
        <v>69</v>
      </c>
      <c r="B116" s="6"/>
      <c r="C116" s="7">
        <v>3801739</v>
      </c>
    </row>
    <row r="117" spans="1:3" x14ac:dyDescent="0.25">
      <c r="A117" s="43" t="s">
        <v>70</v>
      </c>
      <c r="B117" s="6"/>
      <c r="C117" s="7">
        <v>52141173</v>
      </c>
    </row>
    <row r="118" spans="1:3" x14ac:dyDescent="0.25">
      <c r="A118" s="43" t="s">
        <v>71</v>
      </c>
      <c r="B118" s="6"/>
      <c r="C118" s="7">
        <v>15894902</v>
      </c>
    </row>
    <row r="119" spans="1:3" x14ac:dyDescent="0.25">
      <c r="A119" s="43" t="s">
        <v>72</v>
      </c>
      <c r="B119" s="6"/>
      <c r="C119" s="7">
        <v>792286</v>
      </c>
    </row>
    <row r="120" spans="1:3" x14ac:dyDescent="0.25">
      <c r="A120" s="35"/>
      <c r="B120" s="15"/>
      <c r="C120" s="16"/>
    </row>
    <row r="121" spans="1:3" x14ac:dyDescent="0.25">
      <c r="A121" s="17" t="s">
        <v>73</v>
      </c>
      <c r="B121" s="40" t="s">
        <v>8</v>
      </c>
      <c r="C121" s="26">
        <f>SUM(C111:C120)</f>
        <v>118832410</v>
      </c>
    </row>
    <row r="122" spans="1:3" x14ac:dyDescent="0.25">
      <c r="A122" s="35"/>
      <c r="B122" s="15"/>
      <c r="C122" s="16"/>
    </row>
    <row r="123" spans="1:3" x14ac:dyDescent="0.25">
      <c r="A123" s="17" t="s">
        <v>74</v>
      </c>
      <c r="B123" s="40" t="s">
        <v>8</v>
      </c>
      <c r="C123" s="26">
        <f>C108-C121</f>
        <v>-10062725.430000007</v>
      </c>
    </row>
    <row r="124" spans="1:3" x14ac:dyDescent="0.25">
      <c r="A124" s="35"/>
      <c r="B124" s="15"/>
      <c r="C124" s="16"/>
    </row>
    <row r="125" spans="1:3" x14ac:dyDescent="0.25">
      <c r="A125" s="35" t="s">
        <v>75</v>
      </c>
      <c r="B125" s="6"/>
      <c r="C125" s="7"/>
    </row>
    <row r="126" spans="1:3" x14ac:dyDescent="0.25">
      <c r="A126" s="43" t="s">
        <v>76</v>
      </c>
      <c r="B126" s="6" t="s">
        <v>8</v>
      </c>
      <c r="C126" s="7">
        <v>537530</v>
      </c>
    </row>
    <row r="127" spans="1:3" x14ac:dyDescent="0.25">
      <c r="A127" s="43" t="s">
        <v>77</v>
      </c>
      <c r="B127" s="6"/>
      <c r="C127" s="7">
        <v>25533</v>
      </c>
    </row>
    <row r="128" spans="1:3" x14ac:dyDescent="0.25">
      <c r="A128" s="43" t="s">
        <v>78</v>
      </c>
      <c r="B128" s="6"/>
      <c r="C128" s="7">
        <v>-886219</v>
      </c>
    </row>
    <row r="129" spans="1:3" x14ac:dyDescent="0.25">
      <c r="A129" s="42"/>
      <c r="B129" s="15"/>
      <c r="C129" s="16"/>
    </row>
    <row r="130" spans="1:3" x14ac:dyDescent="0.25">
      <c r="A130" s="17" t="s">
        <v>79</v>
      </c>
      <c r="B130" s="40" t="s">
        <v>8</v>
      </c>
      <c r="C130" s="26">
        <f>SUM(C126:C129)</f>
        <v>-323156</v>
      </c>
    </row>
    <row r="131" spans="1:3" x14ac:dyDescent="0.25">
      <c r="A131" s="42"/>
      <c r="B131" s="15"/>
      <c r="C131" s="16"/>
    </row>
    <row r="132" spans="1:3" x14ac:dyDescent="0.25">
      <c r="A132" s="8" t="s">
        <v>80</v>
      </c>
      <c r="B132" s="40" t="s">
        <v>8</v>
      </c>
      <c r="C132" s="26">
        <f>+C123+C130</f>
        <v>-10385881.430000007</v>
      </c>
    </row>
    <row r="133" spans="1:3" x14ac:dyDescent="0.25">
      <c r="A133" s="49"/>
      <c r="B133" s="6"/>
      <c r="C133" s="7"/>
    </row>
    <row r="134" spans="1:3" x14ac:dyDescent="0.25">
      <c r="A134" s="50" t="s">
        <v>81</v>
      </c>
      <c r="B134" s="6"/>
      <c r="C134" s="7">
        <v>13978695.629999999</v>
      </c>
    </row>
    <row r="135" spans="1:3" x14ac:dyDescent="0.25">
      <c r="A135" s="42"/>
      <c r="B135" s="15"/>
      <c r="C135" s="16"/>
    </row>
    <row r="136" spans="1:3" x14ac:dyDescent="0.25">
      <c r="A136" s="8" t="s">
        <v>82</v>
      </c>
      <c r="B136" s="51" t="s">
        <v>8</v>
      </c>
      <c r="C136" s="52">
        <f>+C132+C134</f>
        <v>3592814.1999999918</v>
      </c>
    </row>
    <row r="137" spans="1:3" x14ac:dyDescent="0.25">
      <c r="A137" s="8"/>
      <c r="B137" s="51"/>
      <c r="C137" s="52"/>
    </row>
    <row r="138" spans="1:3" x14ac:dyDescent="0.25">
      <c r="A138" s="53" t="s">
        <v>83</v>
      </c>
      <c r="B138" s="51" t="s">
        <v>8</v>
      </c>
      <c r="C138" s="52">
        <v>255116752</v>
      </c>
    </row>
    <row r="139" spans="1:3" x14ac:dyDescent="0.25">
      <c r="A139" s="8" t="s">
        <v>84</v>
      </c>
      <c r="B139" s="21" t="s">
        <v>8</v>
      </c>
      <c r="C139" s="22">
        <v>1522522</v>
      </c>
    </row>
    <row r="140" spans="1:3" x14ac:dyDescent="0.25">
      <c r="A140" s="8"/>
      <c r="B140" s="51"/>
      <c r="C140" s="52"/>
    </row>
    <row r="141" spans="1:3" x14ac:dyDescent="0.25">
      <c r="A141" s="53" t="s">
        <v>85</v>
      </c>
      <c r="B141" s="51" t="s">
        <v>8</v>
      </c>
      <c r="C141" s="52">
        <f>+C138+C139</f>
        <v>256639274</v>
      </c>
    </row>
    <row r="142" spans="1:3" x14ac:dyDescent="0.25">
      <c r="A142" s="35"/>
      <c r="B142" s="6"/>
      <c r="C142" s="7"/>
    </row>
    <row r="143" spans="1:3" ht="13.8" thickBot="1" x14ac:dyDescent="0.3">
      <c r="A143" s="35" t="s">
        <v>86</v>
      </c>
      <c r="B143" s="46" t="s">
        <v>8</v>
      </c>
      <c r="C143" s="47">
        <v>260232088.19999999</v>
      </c>
    </row>
    <row r="144" spans="1:3" ht="13.8" thickTop="1" x14ac:dyDescent="0.25"/>
  </sheetData>
  <mergeCells count="15">
    <mergeCell ref="A97:C97"/>
    <mergeCell ref="A98:C98"/>
    <mergeCell ref="A99:C99"/>
    <mergeCell ref="A45:C45"/>
    <mergeCell ref="A48:C48"/>
    <mergeCell ref="A49:C49"/>
    <mergeCell ref="A50:C50"/>
    <mergeCell ref="A93:C93"/>
    <mergeCell ref="A94:C94"/>
    <mergeCell ref="A1:C1"/>
    <mergeCell ref="A2:C2"/>
    <mergeCell ref="A5:C5"/>
    <mergeCell ref="A6:C6"/>
    <mergeCell ref="A7:C7"/>
    <mergeCell ref="A44:C44"/>
  </mergeCells>
  <printOptions horizontalCentered="1"/>
  <pageMargins left="0.7" right="0.7" top="0.75" bottom="0.75" header="0.3" footer="0.3"/>
  <pageSetup orientation="portrait" r:id="rId1"/>
  <rowBreaks count="2" manualBreakCount="2">
    <brk id="43" max="2" man="1"/>
    <brk id="9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Clean copy of FS</vt:lpstr>
      <vt:lpstr>'Clean copy of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tdurose</dc:creator>
  <cp:lastModifiedBy>tdurose</cp:lastModifiedBy>
  <dcterms:created xsi:type="dcterms:W3CDTF">2019-03-01T22:34:57Z</dcterms:created>
  <dcterms:modified xsi:type="dcterms:W3CDTF">2019-03-01T22:41:53Z</dcterms:modified>
</cp:coreProperties>
</file>