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mdha\shares\RECAP_Share\1-CAYCE\Boscobel Heights Project Outfall Phase 1b MWS\06 Contractor\01 Procurement\00 RFP or ITB\Attachments\"/>
    </mc:Choice>
  </mc:AlternateContent>
  <xr:revisionPtr revIDLastSave="0" documentId="13_ncr:1_{01B52486-F4A1-4880-81B8-B46DA2B0F327}" xr6:coauthVersionLast="47" xr6:coauthVersionMax="47" xr10:uidLastSave="{00000000-0000-0000-0000-000000000000}"/>
  <bookViews>
    <workbookView xWindow="-110" yWindow="-110" windowWidth="19420" windowHeight="11620" xr2:uid="{220DAB70-D843-4832-9BDC-96976F94FA08}"/>
  </bookViews>
  <sheets>
    <sheet name="PHASE 1B BID FORM" sheetId="55" r:id="rId1"/>
  </sheets>
  <definedNames>
    <definedName name="ite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8" i="55" l="1"/>
  <c r="H86" i="55"/>
  <c r="H85" i="55"/>
  <c r="H84" i="55"/>
  <c r="H83" i="55"/>
  <c r="H82" i="55"/>
  <c r="H81" i="55"/>
  <c r="H80" i="55"/>
  <c r="H79" i="55"/>
  <c r="H78" i="55"/>
  <c r="H77" i="55"/>
  <c r="H76" i="55"/>
  <c r="H75" i="55"/>
  <c r="H74" i="55"/>
  <c r="H73" i="55"/>
  <c r="H72" i="55"/>
  <c r="H71" i="55"/>
  <c r="H70" i="55"/>
  <c r="H69" i="55"/>
  <c r="H68" i="55"/>
  <c r="H67" i="55"/>
  <c r="H66" i="55"/>
  <c r="H65" i="55"/>
  <c r="H64" i="55"/>
  <c r="H63" i="55"/>
  <c r="H62" i="55"/>
  <c r="H61" i="55"/>
  <c r="H60" i="55"/>
  <c r="H59" i="55"/>
  <c r="H58" i="55"/>
  <c r="H57" i="55"/>
  <c r="H56" i="55"/>
  <c r="H55" i="55"/>
  <c r="H54" i="55"/>
  <c r="H53" i="55"/>
  <c r="H52" i="55"/>
  <c r="H51" i="55"/>
  <c r="H50" i="55"/>
  <c r="H49" i="55"/>
  <c r="H48" i="55"/>
  <c r="H47" i="55"/>
  <c r="H46" i="55"/>
  <c r="H45" i="55"/>
  <c r="H44" i="55"/>
  <c r="H43" i="55"/>
  <c r="H42" i="55"/>
  <c r="H41" i="55"/>
  <c r="H40" i="55"/>
  <c r="H39" i="55"/>
  <c r="H38" i="55"/>
  <c r="H37" i="55"/>
  <c r="H36" i="55"/>
  <c r="H35" i="55"/>
  <c r="H34" i="55"/>
  <c r="H33" i="55"/>
  <c r="H32" i="55"/>
  <c r="H31" i="55"/>
  <c r="H30" i="55"/>
  <c r="H29" i="55"/>
  <c r="H28" i="55"/>
  <c r="H27" i="55"/>
  <c r="H26" i="55"/>
  <c r="H25" i="55"/>
  <c r="H24" i="55"/>
  <c r="H23" i="55"/>
  <c r="H22" i="55"/>
  <c r="H21" i="55"/>
  <c r="H20" i="55"/>
  <c r="H19" i="55"/>
  <c r="H18" i="55"/>
  <c r="H17" i="55"/>
  <c r="H16" i="55"/>
  <c r="H15" i="55"/>
  <c r="H14" i="55"/>
  <c r="H13" i="55"/>
  <c r="H12" i="55"/>
  <c r="H11" i="55"/>
  <c r="H87" i="55" l="1"/>
</calcChain>
</file>

<file path=xl/sharedStrings.xml><?xml version="1.0" encoding="utf-8"?>
<sst xmlns="http://schemas.openxmlformats.org/spreadsheetml/2006/main" count="261" uniqueCount="196">
  <si>
    <t>Item Description</t>
  </si>
  <si>
    <t>Unit</t>
  </si>
  <si>
    <t>LF</t>
  </si>
  <si>
    <t>EA</t>
  </si>
  <si>
    <t>Unit Cost</t>
  </si>
  <si>
    <t xml:space="preserve"> PREPARED FOR:</t>
  </si>
  <si>
    <t>METROPOLITAN DEVELOPMENT AND HOUSING AGENCY (MDHA)</t>
  </si>
  <si>
    <t>DATE:</t>
  </si>
  <si>
    <t>DESCRIPTION:</t>
  </si>
  <si>
    <t>KH PROJECT #:</t>
  </si>
  <si>
    <t>Note</t>
  </si>
  <si>
    <t>Quantity</t>
  </si>
  <si>
    <t>Total</t>
  </si>
  <si>
    <t>FOOTNOTES</t>
  </si>
  <si>
    <t>LS</t>
  </si>
  <si>
    <t>CONCRETE SIDEWALK (4")</t>
  </si>
  <si>
    <t>795-03.02</t>
  </si>
  <si>
    <t>795-06.05</t>
  </si>
  <si>
    <t>795-01.05</t>
  </si>
  <si>
    <t>795-11.02</t>
  </si>
  <si>
    <t>797-05.51</t>
  </si>
  <si>
    <t>797-07.02</t>
  </si>
  <si>
    <t>797-07.05</t>
  </si>
  <si>
    <t>15" RCP CLASS III</t>
  </si>
  <si>
    <t>18" RCP CLASS III</t>
  </si>
  <si>
    <t>24" RCP CLASS III</t>
  </si>
  <si>
    <t>36" RCP CLASS III</t>
  </si>
  <si>
    <t>60" RCP CLASS III</t>
  </si>
  <si>
    <t>607-02.02</t>
  </si>
  <si>
    <t>607-07.02</t>
  </si>
  <si>
    <t>607-11.03</t>
  </si>
  <si>
    <t>795-08.04</t>
  </si>
  <si>
    <t>795-08.05</t>
  </si>
  <si>
    <t xml:space="preserve"> ASPHALT CONCRETE MIX (PG64-22) (BPMB-HM) GRADING B-M2</t>
  </si>
  <si>
    <t>411-01.10</t>
  </si>
  <si>
    <t xml:space="preserve"> ACS MIX (PG64-22) GRADING D</t>
  </si>
  <si>
    <t>TON</t>
  </si>
  <si>
    <t>307-01.08</t>
  </si>
  <si>
    <t>403-01</t>
  </si>
  <si>
    <t xml:space="preserve"> BITUMINOUS MATERIAL FOR TACK COAT (TC)</t>
  </si>
  <si>
    <t>402-01</t>
  </si>
  <si>
    <t xml:space="preserve"> BITUMINOUS MATERIAL FOR PRIME COAT (PC)</t>
  </si>
  <si>
    <t>303-01</t>
  </si>
  <si>
    <t xml:space="preserve"> MINERAL AGGREGATE, TYPE A BASE, GRADING D</t>
  </si>
  <si>
    <t>SF</t>
  </si>
  <si>
    <t>415-01.01</t>
  </si>
  <si>
    <t xml:space="preserve"> COLD PLANING BITUMINOUS PAVEMENT</t>
  </si>
  <si>
    <t>CY</t>
  </si>
  <si>
    <t>CONCRETE COMBINED CURB AND GUTTER</t>
  </si>
  <si>
    <t>MOBILIZATION</t>
  </si>
  <si>
    <t>MAINTENANCE OF TRAFFIC</t>
  </si>
  <si>
    <t>407-20.05</t>
  </si>
  <si>
    <t>CONSTRUCTION STAKES, LINES, GRADES</t>
  </si>
  <si>
    <t xml:space="preserve">FURNISH AND INSTALL 8" DIP RESTRAINED JOINT WATER LINE </t>
  </si>
  <si>
    <t>LB</t>
  </si>
  <si>
    <t>795-13.01</t>
  </si>
  <si>
    <t>8" PVC GRAVITY SEWER PIPE</t>
  </si>
  <si>
    <t>FIRE HYDRANT ASSEMBLY</t>
  </si>
  <si>
    <t>L.F.</t>
  </si>
  <si>
    <t>202-03.01</t>
  </si>
  <si>
    <t>S.Y.</t>
  </si>
  <si>
    <t>202-03</t>
  </si>
  <si>
    <t xml:space="preserve">REMOVAL OF RIGID PAVEMENT, SIDEWALK, ETC.  </t>
  </si>
  <si>
    <t>C.Y.</t>
  </si>
  <si>
    <t>202-08.15</t>
  </si>
  <si>
    <t>REMOVAL OF CURB AND GUTTER</t>
  </si>
  <si>
    <t>SAWCUTTING ASPHALT PAVEMENT</t>
  </si>
  <si>
    <t>E.A.</t>
  </si>
  <si>
    <t>795-12.01</t>
  </si>
  <si>
    <t>REMOVE FIRE HYDRANT</t>
  </si>
  <si>
    <t>797-07.80</t>
  </si>
  <si>
    <t>797-11.35</t>
  </si>
  <si>
    <t>209-03.21</t>
  </si>
  <si>
    <t>FILTER SOCK (12 INCH)</t>
  </si>
  <si>
    <t>209-08.02</t>
  </si>
  <si>
    <t>TEMPORARY SILT FENCE (WITH BACKING)</t>
  </si>
  <si>
    <t>209-40.33</t>
  </si>
  <si>
    <t>CATCH BASIN PROTECTION (TYPE D)</t>
  </si>
  <si>
    <t>REMOVE SEWER STRUCTURES</t>
  </si>
  <si>
    <t>UNIT</t>
  </si>
  <si>
    <t>CONNECT TO EXISTING FIRE HYDRANT</t>
  </si>
  <si>
    <t>APCO 400 AIR RELEASE VALVE</t>
  </si>
  <si>
    <t>54" RCP CLASS III</t>
  </si>
  <si>
    <t>CATCH BASINS TYPE 12, 8'-12' DEPTH - SINGLE</t>
  </si>
  <si>
    <t>CATCH BASINS TYPE 12, 8'-12' DEPTH - DOUBLE</t>
  </si>
  <si>
    <t>CATCH BASINS TYPE 12, 12'-16' DEPTH - SINGLE</t>
  </si>
  <si>
    <t>CATCH BASINS TYPE 12, 12'-16' DEPTH - DOUBLE</t>
  </si>
  <si>
    <t>CATCH BASINS TYPE 12, 4'-8' DEPTH - SINGLE</t>
  </si>
  <si>
    <t>REMOVE WATER VALVE</t>
  </si>
  <si>
    <t>REMOVAL OF ASPHALT PAVEMENT FULL DEPTH</t>
  </si>
  <si>
    <t>REMOVAL OF PIPE (6" WATER)</t>
  </si>
  <si>
    <t>REMOVAL OF PIPE (42" STORM)</t>
  </si>
  <si>
    <t>REMOVAL OF PIPE (12" STORM)</t>
  </si>
  <si>
    <t>REMOVAL OF PIPE (18" STORM)</t>
  </si>
  <si>
    <t>REMOVAL OF PIPE (8" WATER)</t>
  </si>
  <si>
    <t>920-10.01</t>
  </si>
  <si>
    <t>PLASTIC PAVEMENT MARKING (STOP LINE)</t>
  </si>
  <si>
    <t>SPRAY THERMO PAVEMENT MARKING (60 MIL) (4 IN LINE)</t>
  </si>
  <si>
    <t>716-13.01</t>
  </si>
  <si>
    <t>716-02.05</t>
  </si>
  <si>
    <t>SIGNS (REGULATORY SIGNS WITH POST AND FOOTER)</t>
  </si>
  <si>
    <t>713-16.20</t>
  </si>
  <si>
    <t>REPLACE MANHOLE IN PLACE</t>
  </si>
  <si>
    <t>203-01.29</t>
  </si>
  <si>
    <t>ROCK EXCAVATION</t>
  </si>
  <si>
    <t>203-02.01</t>
  </si>
  <si>
    <t>BORROW EXCAVATION (GRADED SOLID ROCK)</t>
  </si>
  <si>
    <t>203-05</t>
  </si>
  <si>
    <t>UNDERCUTTING</t>
  </si>
  <si>
    <t>105-01</t>
  </si>
  <si>
    <t>202-02.01</t>
  </si>
  <si>
    <t>202-02.02</t>
  </si>
  <si>
    <t>202-02.21</t>
  </si>
  <si>
    <t>202-04.01</t>
  </si>
  <si>
    <t>REMOVAL OF STRUCTURES (STORM)</t>
  </si>
  <si>
    <t>607-03.02</t>
  </si>
  <si>
    <t>607-09.02</t>
  </si>
  <si>
    <t>611-01.10</t>
  </si>
  <si>
    <t>611-01.11</t>
  </si>
  <si>
    <t>611-90.01</t>
  </si>
  <si>
    <t>611-90.02</t>
  </si>
  <si>
    <t>611-90.03</t>
  </si>
  <si>
    <t>611-90.04</t>
  </si>
  <si>
    <t>701-01.01</t>
  </si>
  <si>
    <t>701-02</t>
  </si>
  <si>
    <t xml:space="preserve"> RESIDENTIAL CONCRETE DRIVEWAY (METRO ST-322)</t>
  </si>
  <si>
    <t xml:space="preserve">701-02.03 </t>
  </si>
  <si>
    <t>CONCRETE CURB RAMP</t>
  </si>
  <si>
    <t>702-03</t>
  </si>
  <si>
    <t>712-01.50</t>
  </si>
  <si>
    <t>717-01</t>
  </si>
  <si>
    <t>795-06.04</t>
  </si>
  <si>
    <t>RECONNECT TO 6"  WATER LINE</t>
  </si>
  <si>
    <t>6" GATE VALVE ASSEMBLY</t>
  </si>
  <si>
    <t>8" GATE VALVE ASSEMBLY</t>
  </si>
  <si>
    <t>795-10.11</t>
  </si>
  <si>
    <t xml:space="preserve"> DI FITTINGS</t>
  </si>
  <si>
    <t>795-16.22</t>
  </si>
  <si>
    <t>RECONNECT WATER SERVICE LINES</t>
  </si>
  <si>
    <t>797-05.01</t>
  </si>
  <si>
    <t>48" SANITARY SEWER MANHOLES 4'-6' DEPTH</t>
  </si>
  <si>
    <t>REMOVE EXISTING SEWER 8IN - 14IN</t>
  </si>
  <si>
    <t>801-01</t>
  </si>
  <si>
    <t>SEEDING (WITH MULCH)</t>
  </si>
  <si>
    <t>802-05.01</t>
  </si>
  <si>
    <t>TEMPORARY TREE PROTECTION</t>
  </si>
  <si>
    <t>BID FORM</t>
  </si>
  <si>
    <t>CAYCE HOMES UTILITIES - PHASE 1B</t>
  </si>
  <si>
    <t xml:space="preserve">TDOT Item No.  </t>
  </si>
  <si>
    <t>CIPP PIPE LINING (for 36" pipe)</t>
  </si>
  <si>
    <t>607-25.02</t>
  </si>
  <si>
    <t>RECONNECT TO 8" WATER LINE</t>
  </si>
  <si>
    <t>CUT, CAP, AND ABANDON SANITARY SEWER LINE IN PLACE</t>
  </si>
  <si>
    <t>CONCRETE TURN DOWN SLAB (0.5' WIDTH)</t>
  </si>
  <si>
    <t>2 IN PVC WATER LINE</t>
  </si>
  <si>
    <t>8" X 6" WATERLINE REDUCER</t>
  </si>
  <si>
    <t>8" DI GRAVITY SEWER PIPE</t>
  </si>
  <si>
    <t>48" SANITARY SEWER MANHOLES 10'-12' DEPTH</t>
  </si>
  <si>
    <t>SUBTOTAL BID</t>
  </si>
  <si>
    <t>TOTAL BID</t>
  </si>
  <si>
    <t>NOTE: Any item, material, equipment, labor, or operation required to complete the work outlined in the Construction Plans that is not listed as a bid item above shall be considered incidental and shall be incorporated into other bid items.</t>
  </si>
  <si>
    <t xml:space="preserve">Includes all construction staking and layout necessary for the project.  Also includes Metro Water Services required As-built and project close out information. </t>
  </si>
  <si>
    <t>Removal of pipe line items include the excavation to dig down to the pipe and the removal and disposal of the pipes.</t>
  </si>
  <si>
    <t>Includes full depth removal of asphalt or concrete and base stone down to subgrade</t>
  </si>
  <si>
    <t>Removal of structures shall include required excavation, removal and disposal of the structures.</t>
  </si>
  <si>
    <t>Includes full depth removal of existing curb or curb and gutter and base stone down to subgrade.</t>
  </si>
  <si>
    <t xml:space="preserve">This unit price shall apply to any solid rock excavation that is deemed necessary for installation of utility lines associated with this project.  Based on the Geotechnical Report we do not anticipate any large-scale rock formations within the existing roadways.  Should we encounter rock that needs to be removed to achieve a depth as indicated on the plans this unit price would apply.  Owner and Engineer shall be consulted prior to any rock excavation taking place.  Written approval shall be provided before excavation of any solid bedrock.  </t>
  </si>
  <si>
    <t xml:space="preserve">This unit price shall apply when undercutting (203-05) is approved.  Borrow Excavation (Graded Solid Rock) will be used to fill back in where poor soils were removed through undercutting.  Graded Solid Rock will be used to bring the grade back up to subgrade or bedding grade for utility lines. </t>
  </si>
  <si>
    <t xml:space="preserve">This unit price shall apply to any excavation below the necessary depth required for pipe bedding or standard excavation required to preform the construction as indicated on the plans.  Construction Materials representatives will be on site during excavation and shall be consulted if the contractor believes undercutting is required.   This item would consist of additional excavation to remove poor soils and haul off site to an approved and permitted fill site.  Owner, Engineer and Material Testing representative shall be consulted prior to any undercutting taking place.  Written approval shall be provided before any undercutting occurs.  </t>
  </si>
  <si>
    <t>This item shall be used for 8" base stone where full depth asphalt replacement is noted on the plans.  All other required stone backfill shall be incidental to pipe installation or other items</t>
  </si>
  <si>
    <t>Includes saw cutting of asphalt and concrete.</t>
  </si>
  <si>
    <t>Pipe installation shall consist of required excavation, bedding material, pipe installation and backfill material up to subgrade.  It shall also consist of any trenching, trench boxes or other safety measures required for the installation of the pipe.  This item shall also consist of all required testing.</t>
  </si>
  <si>
    <t>Structures shall consist of required excavation, bedding material, structure installation, and backfill material up to subgrade.  It shall also consist of any trenching, trench boxes or other safety measures required for the installation of the structure.</t>
  </si>
  <si>
    <t>Concrete sidewalk pay item includes 4" base stone, 4" concrete, expansion and control joints, all prep, labor, materials, formwork, finished associated with the construction of the sidewalk.  Refer to Metro Detail No. ST-209 and ST-210 on Sheet C8-02A.</t>
  </si>
  <si>
    <t>Concrete curb ramp pay item includes 4" base stone, 6" concrete, tactile warning system, expansion and control joints, all prep, labor, materials, formwork, finished associated with the construction of the sidewalk.  Refer to Metro Detail No. ST-320, ST-321, ST-329 and ST-330 on Sheet C8-02B and C8-02C.</t>
  </si>
  <si>
    <t>Concrete curb and gutter pay item includes 4" base stone, concrete, expansion and control joints, all prep, labor, materials, formwork, finished associated with the construction of the sidewalk.  Refer to Metro Detail No. ST-200 on Sheet C8-02A.</t>
  </si>
  <si>
    <t>Fire hydrant assembly shall consist of hydrant, valve, concrete blocks and 6" line from water main.  See Metro Detail WDET005 on Sheet C8-01A.</t>
  </si>
  <si>
    <t xml:space="preserve">Bid item for cured-in-place pipe liner shall include cleaning of pipe before and after pipe lining.  It shall also include cleaning of joints and grouting joints as necessary per specifications.  Refer to specification sections 33 01 40 and 33 35 20.  Also refer to video of pipe provided with bid documents. </t>
  </si>
  <si>
    <t>607-10.02</t>
  </si>
  <si>
    <t xml:space="preserve">MANHOLES (96" DIAMETER, 12'-16' DEPTH) </t>
  </si>
  <si>
    <t xml:space="preserve">MANHOLES (108" DIAMETER, 13' DEPTH) </t>
  </si>
  <si>
    <t>611-01.12</t>
  </si>
  <si>
    <t xml:space="preserve">MANHOLES, (60" DIAMETER, 6'-12' DEPTH) </t>
  </si>
  <si>
    <t>611-90.05</t>
  </si>
  <si>
    <t>611-90.06</t>
  </si>
  <si>
    <t>611-90.07</t>
  </si>
  <si>
    <t>CATCH BASINS, (SINGLE INLET (METRO NASHVILLE DR-105), 5' - 9' DEPTH)</t>
  </si>
  <si>
    <t>CATCH BASINS, (DOUBLE INLET (METRO NASHVILLE DR-110), 5'-9' DEPTH)</t>
  </si>
  <si>
    <t>CONTINGENCY (10%)</t>
  </si>
  <si>
    <t>Concrete driveway pay items includes 4" base stone, welded wire mesh, concrete, expansion and control joints, all prep, labor, materials, formwork, finished associated with the construction of the sidewalk.  Refer to Metro Detail No. ST-322 and ST-323 on Sheet C8-02B.</t>
  </si>
  <si>
    <t xml:space="preserve">Bid item includes all necessary Maintenance of Traffic for the project including but not limited to road closures, lane closures, sidewalk closures, detours, and the lane shifts at Crutcher Street, Glenview Drive, and South 7th Street as shown on Sheet C9-00, C9-01, and C9-02. </t>
  </si>
  <si>
    <t>See detail on Sheet C8-02C, Sheet C5-03 for locations and cross sections for heights of turn down.</t>
  </si>
  <si>
    <t>611-42.02</t>
  </si>
  <si>
    <t>CATCH BASINS, TYPE 42, &gt; 4' - 8' DEPTH</t>
  </si>
  <si>
    <t>ATTACHMENT B</t>
  </si>
  <si>
    <t>BID FORM - UNIT PRICE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</si>
</sst>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15" x14ac:knownFonts="1">
    <font>
      <sz val="11"/>
      <color theme="1"/>
      <name val="Calibri"/>
      <family val="2"/>
      <scheme val="minor"/>
    </font>
    <font>
      <b/>
      <i/>
      <sz val="8"/>
      <name val="Arial"/>
      <family val="2"/>
    </font>
    <font>
      <sz val="8"/>
      <name val="Arial"/>
      <family val="2"/>
    </font>
    <font>
      <sz val="10"/>
      <name val="Arial"/>
      <family val="2"/>
    </font>
    <font>
      <b/>
      <sz val="12"/>
      <name val="Arial"/>
      <family val="2"/>
    </font>
    <font>
      <sz val="7"/>
      <name val="Arial"/>
      <family val="2"/>
    </font>
    <font>
      <sz val="12"/>
      <name val="Arial Black"/>
      <family val="2"/>
    </font>
    <font>
      <b/>
      <sz val="9"/>
      <name val="Arial"/>
      <family val="2"/>
    </font>
    <font>
      <b/>
      <u/>
      <sz val="8"/>
      <name val="Arial"/>
      <family val="2"/>
    </font>
    <font>
      <b/>
      <sz val="8"/>
      <name val="Arial"/>
      <family val="2"/>
    </font>
    <font>
      <sz val="8"/>
      <color indexed="10"/>
      <name val="Arial"/>
      <family val="2"/>
    </font>
    <font>
      <sz val="10"/>
      <color indexed="10"/>
      <name val="Arial"/>
      <family val="2"/>
    </font>
    <font>
      <b/>
      <sz val="10"/>
      <name val="Arial Black"/>
      <family val="2"/>
    </font>
    <font>
      <sz val="9"/>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3" fillId="0" borderId="0"/>
    <xf numFmtId="44" fontId="3" fillId="0" borderId="0" applyFont="0" applyFill="0" applyBorder="0" applyAlignment="0" applyProtection="0"/>
    <xf numFmtId="44" fontId="3" fillId="0" borderId="0" applyFont="0" applyFill="0" applyBorder="0" applyAlignment="0" applyProtection="0"/>
  </cellStyleXfs>
  <cellXfs count="74">
    <xf numFmtId="0" fontId="0" fillId="0" borderId="0" xfId="0"/>
    <xf numFmtId="0" fontId="2" fillId="0" borderId="9" xfId="1" applyFont="1" applyFill="1" applyBorder="1" applyAlignment="1">
      <alignment horizontal="center" vertical="center" wrapText="1"/>
    </xf>
    <xf numFmtId="42" fontId="2" fillId="0" borderId="0" xfId="2" applyNumberFormat="1" applyFont="1" applyFill="1" applyBorder="1"/>
    <xf numFmtId="42" fontId="2" fillId="0" borderId="12" xfId="2" applyNumberFormat="1" applyFont="1" applyFill="1" applyBorder="1"/>
    <xf numFmtId="14" fontId="7" fillId="0" borderId="0" xfId="2" applyNumberFormat="1" applyFont="1" applyFill="1" applyBorder="1" applyAlignment="1">
      <alignment horizontal="left"/>
    </xf>
    <xf numFmtId="1" fontId="7" fillId="0" borderId="0" xfId="2" applyNumberFormat="1" applyFont="1" applyFill="1" applyBorder="1" applyAlignment="1">
      <alignment horizontal="left"/>
    </xf>
    <xf numFmtId="42" fontId="1" fillId="0" borderId="7" xfId="2" applyNumberFormat="1" applyFont="1" applyFill="1" applyBorder="1" applyAlignment="1">
      <alignment horizontal="center" vertical="center" wrapText="1"/>
    </xf>
    <xf numFmtId="0" fontId="9" fillId="0" borderId="15" xfId="1" applyFont="1" applyFill="1" applyBorder="1" applyAlignment="1">
      <alignment horizontal="center" vertical="center"/>
    </xf>
    <xf numFmtId="0" fontId="2" fillId="0" borderId="3" xfId="1" applyFont="1" applyBorder="1" applyAlignment="1">
      <alignment horizontal="right" vertical="center" wrapText="1"/>
    </xf>
    <xf numFmtId="164" fontId="10" fillId="0" borderId="4" xfId="3" applyNumberFormat="1" applyFont="1" applyFill="1" applyBorder="1" applyAlignment="1">
      <alignment horizontal="center" vertical="center"/>
    </xf>
    <xf numFmtId="42" fontId="2" fillId="0" borderId="16" xfId="2" applyNumberFormat="1" applyFont="1" applyFill="1" applyBorder="1" applyAlignment="1">
      <alignment horizontal="center" vertical="center" wrapText="1"/>
    </xf>
    <xf numFmtId="0" fontId="2" fillId="0" borderId="4" xfId="1" applyFont="1" applyBorder="1" applyAlignment="1">
      <alignment horizontal="right" vertical="center" wrapText="1"/>
    </xf>
    <xf numFmtId="44" fontId="11" fillId="0" borderId="0" xfId="2" applyFont="1" applyFill="1" applyBorder="1" applyAlignment="1">
      <alignment horizontal="center" vertical="top"/>
    </xf>
    <xf numFmtId="0" fontId="2" fillId="0" borderId="3" xfId="1" applyFont="1" applyFill="1" applyBorder="1" applyAlignment="1">
      <alignment horizontal="right" vertical="center" wrapText="1"/>
    </xf>
    <xf numFmtId="0" fontId="2" fillId="0" borderId="4" xfId="1" applyFont="1" applyFill="1" applyBorder="1" applyAlignment="1">
      <alignment horizontal="right" vertical="center" wrapText="1"/>
    </xf>
    <xf numFmtId="42" fontId="2" fillId="0" borderId="0" xfId="2"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3" xfId="1" applyFont="1" applyBorder="1" applyAlignment="1">
      <alignment horizontal="right" vertical="center" wrapText="1"/>
    </xf>
    <xf numFmtId="0" fontId="2" fillId="2" borderId="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2" borderId="8" xfId="1" applyFont="1" applyFill="1" applyBorder="1" applyAlignment="1">
      <alignment horizontal="right" vertical="center" wrapText="1"/>
    </xf>
    <xf numFmtId="0" fontId="2" fillId="0" borderId="8" xfId="1" applyFont="1" applyBorder="1" applyAlignment="1">
      <alignment horizontal="right" vertical="center" wrapText="1"/>
    </xf>
    <xf numFmtId="0" fontId="2" fillId="0" borderId="20" xfId="1" applyFont="1" applyBorder="1" applyAlignment="1">
      <alignment horizontal="center" vertical="center" wrapText="1"/>
    </xf>
    <xf numFmtId="0" fontId="2" fillId="0" borderId="0" xfId="1" applyFont="1"/>
    <xf numFmtId="0" fontId="2" fillId="0" borderId="0" xfId="1" applyFont="1" applyAlignment="1">
      <alignment horizontal="center"/>
    </xf>
    <xf numFmtId="0" fontId="5" fillId="0" borderId="0" xfId="1" applyFont="1" applyAlignment="1">
      <alignment horizontal="left"/>
    </xf>
    <xf numFmtId="0" fontId="5" fillId="0" borderId="0" xfId="1" applyFont="1"/>
    <xf numFmtId="0" fontId="2" fillId="0" borderId="12" xfId="1" applyFont="1" applyBorder="1"/>
    <xf numFmtId="0" fontId="5" fillId="0" borderId="12" xfId="1" applyFont="1" applyBorder="1"/>
    <xf numFmtId="0" fontId="2" fillId="0" borderId="0" xfId="1" applyFont="1" applyAlignment="1">
      <alignment horizontal="right"/>
    </xf>
    <xf numFmtId="0" fontId="7" fillId="0" borderId="0" xfId="1" applyFont="1"/>
    <xf numFmtId="0" fontId="1" fillId="0" borderId="13" xfId="1" applyFont="1" applyBorder="1" applyAlignment="1">
      <alignment horizontal="center" vertical="center"/>
    </xf>
    <xf numFmtId="0" fontId="1" fillId="0" borderId="14" xfId="1" applyFont="1" applyBorder="1" applyAlignment="1">
      <alignment horizontal="center" vertical="center" wrapText="1"/>
    </xf>
    <xf numFmtId="0" fontId="1" fillId="0" borderId="1" xfId="1" applyFont="1" applyBorder="1" applyAlignment="1">
      <alignment horizontal="right" vertical="center" wrapText="1"/>
    </xf>
    <xf numFmtId="0" fontId="1" fillId="0" borderId="2"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13" xfId="1" applyFont="1" applyBorder="1" applyAlignment="1">
      <alignment horizontal="center" vertical="center" wrapText="1"/>
    </xf>
    <xf numFmtId="0" fontId="8" fillId="0" borderId="0" xfId="1" applyFont="1"/>
    <xf numFmtId="0" fontId="9" fillId="0" borderId="15" xfId="1" applyFont="1" applyBorder="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horizontal="left" vertical="top"/>
    </xf>
    <xf numFmtId="0" fontId="2" fillId="0" borderId="0" xfId="1" applyFont="1" applyAlignment="1">
      <alignment vertical="top" wrapText="1"/>
    </xf>
    <xf numFmtId="1" fontId="2" fillId="0" borderId="4" xfId="1" applyNumberFormat="1" applyFont="1" applyBorder="1" applyAlignment="1">
      <alignment horizontal="center" vertical="center" wrapText="1"/>
    </xf>
    <xf numFmtId="0" fontId="9" fillId="0" borderId="17" xfId="1" applyFont="1" applyBorder="1" applyAlignment="1">
      <alignment horizontal="center" vertical="center"/>
    </xf>
    <xf numFmtId="0" fontId="9" fillId="0" borderId="22" xfId="1" applyFont="1" applyBorder="1" applyAlignment="1">
      <alignment horizontal="center" vertical="center"/>
    </xf>
    <xf numFmtId="0" fontId="2" fillId="0" borderId="11" xfId="1" applyFont="1" applyBorder="1" applyAlignment="1">
      <alignment horizontal="center" vertical="center" wrapText="1"/>
    </xf>
    <xf numFmtId="1" fontId="2" fillId="0" borderId="11" xfId="1" applyNumberFormat="1"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right" vertical="center" wrapText="1"/>
    </xf>
    <xf numFmtId="0" fontId="2" fillId="2" borderId="10"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9" fillId="0" borderId="15" xfId="1" applyFont="1" applyBorder="1" applyAlignment="1">
      <alignment horizontal="right" vertical="center"/>
    </xf>
    <xf numFmtId="0" fontId="2" fillId="0" borderId="0" xfId="1" applyFont="1" applyAlignment="1">
      <alignment horizontal="right" vertical="center" wrapText="1"/>
    </xf>
    <xf numFmtId="0" fontId="9" fillId="0" borderId="0" xfId="1" applyFont="1" applyAlignment="1">
      <alignment horizontal="center" vertical="center"/>
    </xf>
    <xf numFmtId="0" fontId="2" fillId="0" borderId="0" xfId="1" applyFont="1" applyAlignment="1">
      <alignment horizontal="center" vertical="center" wrapText="1"/>
    </xf>
    <xf numFmtId="164" fontId="9" fillId="0" borderId="5" xfId="3" applyNumberFormat="1" applyFont="1" applyFill="1" applyBorder="1" applyAlignment="1">
      <alignment horizontal="center" vertical="center"/>
    </xf>
    <xf numFmtId="42" fontId="2" fillId="0" borderId="25" xfId="2" applyNumberFormat="1" applyFont="1" applyFill="1" applyBorder="1" applyAlignment="1">
      <alignment horizontal="center" vertical="center" wrapText="1"/>
    </xf>
    <xf numFmtId="164" fontId="9" fillId="0" borderId="21" xfId="3" applyNumberFormat="1" applyFont="1" applyFill="1" applyBorder="1" applyAlignment="1">
      <alignment horizontal="center" vertical="center"/>
    </xf>
    <xf numFmtId="42" fontId="2" fillId="0" borderId="26" xfId="2"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4" xfId="0" applyFont="1" applyBorder="1" applyAlignment="1">
      <alignment horizontal="center" vertical="center" wrapText="1"/>
    </xf>
    <xf numFmtId="0" fontId="9" fillId="0" borderId="22" xfId="1" applyFont="1" applyFill="1" applyBorder="1" applyAlignment="1">
      <alignment horizontal="center" vertical="center"/>
    </xf>
    <xf numFmtId="0" fontId="2" fillId="0" borderId="20" xfId="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0" fontId="14" fillId="0" borderId="0" xfId="1" applyFont="1" applyAlignment="1">
      <alignment horizontal="center"/>
    </xf>
    <xf numFmtId="0" fontId="13" fillId="0" borderId="4" xfId="0" applyFont="1" applyBorder="1" applyAlignment="1">
      <alignment horizontal="center" vertical="center" wrapText="1"/>
    </xf>
    <xf numFmtId="0" fontId="6" fillId="0" borderId="0" xfId="1" applyFont="1" applyAlignment="1">
      <alignment horizontal="right"/>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9" fillId="0" borderId="0" xfId="1" applyFont="1" applyAlignment="1">
      <alignment horizontal="center" vertical="center" wrapText="1"/>
    </xf>
    <xf numFmtId="0" fontId="12" fillId="0" borderId="4" xfId="0" applyFont="1" applyBorder="1" applyAlignment="1">
      <alignment horizontal="center" vertical="center" wrapText="1"/>
    </xf>
  </cellXfs>
  <cellStyles count="4">
    <cellStyle name="Currency 2" xfId="2" xr:uid="{00000000-0005-0000-0000-000001000000}"/>
    <cellStyle name="Currency 7" xfId="3" xr:uid="{00000000-0005-0000-0000-000002000000}"/>
    <cellStyle name="Normal" xfId="0" builtinId="0"/>
    <cellStyle name="Normal 3" xfId="1" xr:uid="{00000000-0005-0000-0000-00000400000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71ADB7"/>
      <color rgb="FFFF7C80"/>
      <color rgb="FFBFDEE0"/>
      <color rgb="FFB1B4B5"/>
      <color rgb="FF878A8F"/>
      <color rgb="FFA20C33"/>
      <color rgb="FFA2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1017104</xdr:colOff>
      <xdr:row>3</xdr:row>
      <xdr:rowOff>29320</xdr:rowOff>
    </xdr:to>
    <xdr:pic>
      <xdr:nvPicPr>
        <xdr:cNvPr id="2" name="Picture 1">
          <a:extLst>
            <a:ext uri="{FF2B5EF4-FFF2-40B4-BE49-F238E27FC236}">
              <a16:creationId xmlns:a16="http://schemas.microsoft.com/office/drawing/2014/main" id="{7A82CEEC-5FF2-4750-97F0-578B7393D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609600" y="190500"/>
          <a:ext cx="2112479" cy="467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86C0-770B-42C8-8986-C71D9182AE0D}">
  <dimension ref="A1:J118"/>
  <sheetViews>
    <sheetView tabSelected="1" workbookViewId="0">
      <selection activeCell="G6" sqref="G6"/>
    </sheetView>
  </sheetViews>
  <sheetFormatPr defaultRowHeight="14.5" x14ac:dyDescent="0.35"/>
  <cols>
    <col min="1" max="1" width="9.1796875" style="24"/>
    <col min="2" max="2" width="6.26953125" style="24" customWidth="1"/>
    <col min="3" max="3" width="10.1796875" style="25" customWidth="1"/>
    <col min="4" max="4" width="48.26953125" style="24" customWidth="1"/>
    <col min="5" max="5" width="5.453125" style="24" customWidth="1"/>
    <col min="6" max="6" width="6.1796875" style="24" customWidth="1"/>
    <col min="7" max="7" width="15.453125" style="12" customWidth="1"/>
    <col min="8" max="8" width="13.81640625" style="2" customWidth="1"/>
    <col min="9" max="9" width="0.81640625" style="24" customWidth="1"/>
    <col min="10" max="10" width="1.453125" style="24" customWidth="1"/>
  </cols>
  <sheetData>
    <row r="1" spans="2:10" x14ac:dyDescent="0.35">
      <c r="B1" s="66" t="s">
        <v>194</v>
      </c>
      <c r="C1" s="66"/>
      <c r="D1" s="66"/>
      <c r="E1" s="66"/>
      <c r="F1" s="66"/>
      <c r="G1" s="66"/>
      <c r="H1" s="66"/>
    </row>
    <row r="3" spans="2:10" ht="18" x14ac:dyDescent="0.5">
      <c r="B3" s="26"/>
      <c r="D3" s="68" t="s">
        <v>146</v>
      </c>
      <c r="E3" s="68"/>
      <c r="F3" s="68"/>
      <c r="G3" s="68"/>
      <c r="H3" s="68"/>
    </row>
    <row r="4" spans="2:10" ht="18" x14ac:dyDescent="0.5">
      <c r="C4" s="27"/>
      <c r="D4" s="68"/>
      <c r="E4" s="68"/>
      <c r="F4" s="68"/>
      <c r="G4" s="68"/>
      <c r="H4" s="68"/>
    </row>
    <row r="5" spans="2:10" x14ac:dyDescent="0.35">
      <c r="B5" s="28"/>
      <c r="C5" s="29"/>
      <c r="D5" s="28"/>
      <c r="E5" s="28"/>
      <c r="F5" s="28"/>
      <c r="G5" s="28"/>
      <c r="H5" s="3"/>
    </row>
    <row r="6" spans="2:10" x14ac:dyDescent="0.35">
      <c r="C6" s="30" t="s">
        <v>5</v>
      </c>
      <c r="D6" s="31" t="s">
        <v>6</v>
      </c>
      <c r="G6" s="30" t="s">
        <v>7</v>
      </c>
      <c r="H6" s="4">
        <v>44729</v>
      </c>
    </row>
    <row r="7" spans="2:10" x14ac:dyDescent="0.35">
      <c r="C7" s="30" t="s">
        <v>8</v>
      </c>
      <c r="D7" s="31" t="s">
        <v>147</v>
      </c>
      <c r="G7" s="30" t="s">
        <v>9</v>
      </c>
      <c r="H7" s="5">
        <v>118109016</v>
      </c>
    </row>
    <row r="8" spans="2:10" ht="15" thickBot="1" x14ac:dyDescent="0.4">
      <c r="C8" s="30"/>
      <c r="G8" s="24"/>
      <c r="H8" s="24"/>
    </row>
    <row r="9" spans="2:10" ht="23.15" customHeight="1" thickBot="1" x14ac:dyDescent="0.4">
      <c r="B9" s="69" t="s">
        <v>195</v>
      </c>
      <c r="C9" s="70"/>
      <c r="D9" s="70"/>
      <c r="E9" s="70"/>
      <c r="F9" s="70"/>
      <c r="G9" s="70"/>
      <c r="H9" s="71"/>
    </row>
    <row r="10" spans="2:10" ht="23.15" customHeight="1" thickBot="1" x14ac:dyDescent="0.4">
      <c r="B10" s="32" t="s">
        <v>10</v>
      </c>
      <c r="C10" s="33" t="s">
        <v>148</v>
      </c>
      <c r="D10" s="34" t="s">
        <v>0</v>
      </c>
      <c r="E10" s="35" t="s">
        <v>1</v>
      </c>
      <c r="F10" s="36" t="s">
        <v>11</v>
      </c>
      <c r="G10" s="37" t="s">
        <v>4</v>
      </c>
      <c r="H10" s="6" t="s">
        <v>12</v>
      </c>
      <c r="I10" s="38"/>
    </row>
    <row r="11" spans="2:10" ht="23.15" customHeight="1" thickBot="1" x14ac:dyDescent="0.4">
      <c r="B11" s="39">
        <v>1</v>
      </c>
      <c r="C11" s="40" t="s">
        <v>109</v>
      </c>
      <c r="D11" s="11" t="s">
        <v>52</v>
      </c>
      <c r="E11" s="16" t="s">
        <v>14</v>
      </c>
      <c r="F11" s="16">
        <v>1</v>
      </c>
      <c r="G11" s="9"/>
      <c r="H11" s="10">
        <f>F11*G11</f>
        <v>0</v>
      </c>
    </row>
    <row r="12" spans="2:10" ht="23.15" customHeight="1" x14ac:dyDescent="0.35">
      <c r="B12" s="39">
        <v>2</v>
      </c>
      <c r="C12" s="20" t="s">
        <v>110</v>
      </c>
      <c r="D12" s="11" t="s">
        <v>91</v>
      </c>
      <c r="E12" s="1" t="s">
        <v>58</v>
      </c>
      <c r="F12" s="64">
        <v>1073</v>
      </c>
      <c r="G12" s="9"/>
      <c r="H12" s="10">
        <f t="shared" ref="H12:H75" si="0">F12*G12</f>
        <v>0</v>
      </c>
    </row>
    <row r="13" spans="2:10" ht="23.15" customHeight="1" x14ac:dyDescent="0.35">
      <c r="B13" s="39">
        <v>2</v>
      </c>
      <c r="C13" s="20" t="s">
        <v>111</v>
      </c>
      <c r="D13" s="11" t="s">
        <v>92</v>
      </c>
      <c r="E13" s="16" t="s">
        <v>58</v>
      </c>
      <c r="F13" s="16">
        <v>125</v>
      </c>
      <c r="G13" s="9"/>
      <c r="H13" s="10">
        <f t="shared" si="0"/>
        <v>0</v>
      </c>
    </row>
    <row r="14" spans="2:10" ht="23.15" customHeight="1" x14ac:dyDescent="0.35">
      <c r="B14" s="39">
        <v>2</v>
      </c>
      <c r="C14" s="20" t="s">
        <v>111</v>
      </c>
      <c r="D14" s="11" t="s">
        <v>93</v>
      </c>
      <c r="E14" s="16" t="s">
        <v>58</v>
      </c>
      <c r="F14" s="16">
        <v>537</v>
      </c>
      <c r="G14" s="9"/>
      <c r="H14" s="10">
        <f t="shared" si="0"/>
        <v>0</v>
      </c>
      <c r="I14" s="41"/>
      <c r="J14" s="42"/>
    </row>
    <row r="15" spans="2:10" ht="23.15" customHeight="1" x14ac:dyDescent="0.35">
      <c r="B15" s="39">
        <v>2</v>
      </c>
      <c r="C15" s="20" t="s">
        <v>112</v>
      </c>
      <c r="D15" s="14" t="s">
        <v>90</v>
      </c>
      <c r="E15" s="16" t="s">
        <v>58</v>
      </c>
      <c r="F15" s="16">
        <v>1580</v>
      </c>
      <c r="G15" s="9"/>
      <c r="H15" s="10">
        <f t="shared" si="0"/>
        <v>0</v>
      </c>
      <c r="I15" s="41"/>
      <c r="J15" s="42"/>
    </row>
    <row r="16" spans="2:10" ht="23.15" customHeight="1" x14ac:dyDescent="0.35">
      <c r="B16" s="39">
        <v>2</v>
      </c>
      <c r="C16" s="20" t="s">
        <v>112</v>
      </c>
      <c r="D16" s="14" t="s">
        <v>94</v>
      </c>
      <c r="E16" s="16" t="s">
        <v>58</v>
      </c>
      <c r="F16" s="16">
        <v>46</v>
      </c>
      <c r="G16" s="9"/>
      <c r="H16" s="10">
        <f t="shared" si="0"/>
        <v>0</v>
      </c>
      <c r="I16" s="41"/>
      <c r="J16" s="42"/>
    </row>
    <row r="17" spans="2:10" ht="23.15" customHeight="1" x14ac:dyDescent="0.35">
      <c r="B17" s="39">
        <v>3</v>
      </c>
      <c r="C17" s="20" t="s">
        <v>61</v>
      </c>
      <c r="D17" s="11" t="s">
        <v>62</v>
      </c>
      <c r="E17" s="16" t="s">
        <v>60</v>
      </c>
      <c r="F17" s="16">
        <v>770</v>
      </c>
      <c r="G17" s="9"/>
      <c r="H17" s="10">
        <f t="shared" si="0"/>
        <v>0</v>
      </c>
      <c r="I17" s="41"/>
      <c r="J17" s="42"/>
    </row>
    <row r="18" spans="2:10" ht="23.15" customHeight="1" x14ac:dyDescent="0.35">
      <c r="B18" s="39">
        <v>3</v>
      </c>
      <c r="C18" s="16" t="s">
        <v>59</v>
      </c>
      <c r="D18" s="14" t="s">
        <v>89</v>
      </c>
      <c r="E18" s="20" t="s">
        <v>60</v>
      </c>
      <c r="F18" s="20">
        <v>5550</v>
      </c>
      <c r="G18" s="9"/>
      <c r="H18" s="10">
        <f t="shared" si="0"/>
        <v>0</v>
      </c>
      <c r="I18" s="41"/>
      <c r="J18" s="42"/>
    </row>
    <row r="19" spans="2:10" ht="23.15" customHeight="1" x14ac:dyDescent="0.35">
      <c r="B19" s="44">
        <v>4</v>
      </c>
      <c r="C19" s="40" t="s">
        <v>113</v>
      </c>
      <c r="D19" s="8" t="s">
        <v>114</v>
      </c>
      <c r="E19" s="23" t="s">
        <v>3</v>
      </c>
      <c r="F19" s="23">
        <v>16</v>
      </c>
      <c r="G19" s="9"/>
      <c r="H19" s="10">
        <f t="shared" si="0"/>
        <v>0</v>
      </c>
      <c r="I19" s="41"/>
      <c r="J19" s="42"/>
    </row>
    <row r="20" spans="2:10" ht="23.15" customHeight="1" x14ac:dyDescent="0.35">
      <c r="B20" s="39">
        <v>5</v>
      </c>
      <c r="C20" s="20" t="s">
        <v>64</v>
      </c>
      <c r="D20" s="8" t="s">
        <v>65</v>
      </c>
      <c r="E20" s="23" t="s">
        <v>2</v>
      </c>
      <c r="F20" s="23">
        <v>1800</v>
      </c>
      <c r="G20" s="9"/>
      <c r="H20" s="10">
        <f t="shared" si="0"/>
        <v>0</v>
      </c>
      <c r="I20" s="41"/>
      <c r="J20" s="42"/>
    </row>
    <row r="21" spans="2:10" ht="23.15" customHeight="1" x14ac:dyDescent="0.35">
      <c r="B21" s="63">
        <v>6</v>
      </c>
      <c r="C21" s="16" t="s">
        <v>103</v>
      </c>
      <c r="D21" s="13" t="s">
        <v>104</v>
      </c>
      <c r="E21" s="64" t="s">
        <v>63</v>
      </c>
      <c r="F21" s="64">
        <v>100</v>
      </c>
      <c r="G21" s="9"/>
      <c r="H21" s="10">
        <f t="shared" si="0"/>
        <v>0</v>
      </c>
      <c r="I21" s="41"/>
      <c r="J21" s="42"/>
    </row>
    <row r="22" spans="2:10" ht="23.15" customHeight="1" x14ac:dyDescent="0.35">
      <c r="B22" s="63">
        <v>7</v>
      </c>
      <c r="C22" s="16" t="s">
        <v>105</v>
      </c>
      <c r="D22" s="13" t="s">
        <v>106</v>
      </c>
      <c r="E22" s="64" t="s">
        <v>36</v>
      </c>
      <c r="F22" s="64">
        <v>150</v>
      </c>
      <c r="G22" s="9"/>
      <c r="H22" s="10">
        <f t="shared" si="0"/>
        <v>0</v>
      </c>
    </row>
    <row r="23" spans="2:10" ht="23.15" customHeight="1" x14ac:dyDescent="0.35">
      <c r="B23" s="63">
        <v>8</v>
      </c>
      <c r="C23" s="16" t="s">
        <v>107</v>
      </c>
      <c r="D23" s="13" t="s">
        <v>108</v>
      </c>
      <c r="E23" s="64" t="s">
        <v>63</v>
      </c>
      <c r="F23" s="16">
        <v>100</v>
      </c>
      <c r="G23" s="9"/>
      <c r="H23" s="10">
        <f t="shared" si="0"/>
        <v>0</v>
      </c>
    </row>
    <row r="24" spans="2:10" ht="23.15" customHeight="1" x14ac:dyDescent="0.35">
      <c r="B24" s="45"/>
      <c r="C24" s="20" t="s">
        <v>72</v>
      </c>
      <c r="D24" s="8" t="s">
        <v>73</v>
      </c>
      <c r="E24" s="23" t="s">
        <v>58</v>
      </c>
      <c r="F24" s="20">
        <v>292</v>
      </c>
      <c r="G24" s="9"/>
      <c r="H24" s="10">
        <f t="shared" si="0"/>
        <v>0</v>
      </c>
    </row>
    <row r="25" spans="2:10" ht="23.15" customHeight="1" x14ac:dyDescent="0.35">
      <c r="B25" s="44"/>
      <c r="C25" s="20" t="s">
        <v>74</v>
      </c>
      <c r="D25" s="8" t="s">
        <v>75</v>
      </c>
      <c r="E25" s="20" t="s">
        <v>58</v>
      </c>
      <c r="F25" s="47">
        <v>1350</v>
      </c>
      <c r="G25" s="9"/>
      <c r="H25" s="10">
        <f t="shared" si="0"/>
        <v>0</v>
      </c>
    </row>
    <row r="26" spans="2:10" ht="23.15" customHeight="1" x14ac:dyDescent="0.35">
      <c r="B26" s="44"/>
      <c r="C26" s="20" t="s">
        <v>76</v>
      </c>
      <c r="D26" s="8" t="s">
        <v>77</v>
      </c>
      <c r="E26" s="20" t="s">
        <v>67</v>
      </c>
      <c r="F26" s="43">
        <v>22</v>
      </c>
      <c r="G26" s="9"/>
      <c r="H26" s="10">
        <f t="shared" si="0"/>
        <v>0</v>
      </c>
    </row>
    <row r="27" spans="2:10" ht="23.15" customHeight="1" x14ac:dyDescent="0.35">
      <c r="B27" s="44">
        <v>9</v>
      </c>
      <c r="C27" s="20" t="s">
        <v>42</v>
      </c>
      <c r="D27" s="8" t="s">
        <v>43</v>
      </c>
      <c r="E27" s="46" t="s">
        <v>36</v>
      </c>
      <c r="F27" s="43">
        <v>2500</v>
      </c>
      <c r="G27" s="9"/>
      <c r="H27" s="10">
        <f t="shared" si="0"/>
        <v>0</v>
      </c>
    </row>
    <row r="28" spans="2:10" ht="23.15" customHeight="1" x14ac:dyDescent="0.35">
      <c r="B28" s="39"/>
      <c r="C28" s="20" t="s">
        <v>37</v>
      </c>
      <c r="D28" s="8" t="s">
        <v>33</v>
      </c>
      <c r="E28" s="20" t="s">
        <v>36</v>
      </c>
      <c r="F28" s="43">
        <v>700</v>
      </c>
      <c r="G28" s="9"/>
      <c r="H28" s="10">
        <f t="shared" si="0"/>
        <v>0</v>
      </c>
    </row>
    <row r="29" spans="2:10" ht="23.15" customHeight="1" x14ac:dyDescent="0.35">
      <c r="B29" s="39"/>
      <c r="C29" s="20" t="s">
        <v>40</v>
      </c>
      <c r="D29" s="8" t="s">
        <v>41</v>
      </c>
      <c r="E29" s="20" t="s">
        <v>36</v>
      </c>
      <c r="F29" s="43">
        <v>9</v>
      </c>
      <c r="G29" s="9"/>
      <c r="H29" s="10">
        <f t="shared" si="0"/>
        <v>0</v>
      </c>
      <c r="I29" s="41"/>
      <c r="J29" s="42"/>
    </row>
    <row r="30" spans="2:10" ht="23.15" customHeight="1" x14ac:dyDescent="0.35">
      <c r="B30" s="39"/>
      <c r="C30" s="20" t="s">
        <v>38</v>
      </c>
      <c r="D30" s="8" t="s">
        <v>39</v>
      </c>
      <c r="E30" s="20" t="s">
        <v>36</v>
      </c>
      <c r="F30" s="43">
        <v>2</v>
      </c>
      <c r="G30" s="9"/>
      <c r="H30" s="10">
        <f t="shared" si="0"/>
        <v>0</v>
      </c>
    </row>
    <row r="31" spans="2:10" ht="23.15" customHeight="1" x14ac:dyDescent="0.35">
      <c r="B31" s="44">
        <v>10</v>
      </c>
      <c r="C31" s="20" t="s">
        <v>51</v>
      </c>
      <c r="D31" s="8" t="s">
        <v>66</v>
      </c>
      <c r="E31" s="20" t="s">
        <v>58</v>
      </c>
      <c r="F31" s="43">
        <v>700</v>
      </c>
      <c r="G31" s="9"/>
      <c r="H31" s="10">
        <f t="shared" si="0"/>
        <v>0</v>
      </c>
    </row>
    <row r="32" spans="2:10" ht="23.15" customHeight="1" x14ac:dyDescent="0.35">
      <c r="B32" s="39"/>
      <c r="C32" s="20" t="s">
        <v>34</v>
      </c>
      <c r="D32" s="8" t="s">
        <v>35</v>
      </c>
      <c r="E32" s="20" t="s">
        <v>36</v>
      </c>
      <c r="F32" s="65">
        <v>550</v>
      </c>
      <c r="G32" s="9"/>
      <c r="H32" s="10">
        <f t="shared" si="0"/>
        <v>0</v>
      </c>
    </row>
    <row r="33" spans="2:8" ht="23.15" customHeight="1" x14ac:dyDescent="0.35">
      <c r="B33" s="39"/>
      <c r="C33" s="20" t="s">
        <v>45</v>
      </c>
      <c r="D33" s="8" t="s">
        <v>46</v>
      </c>
      <c r="E33" s="20" t="s">
        <v>36</v>
      </c>
      <c r="F33" s="43">
        <v>50</v>
      </c>
      <c r="G33" s="9"/>
      <c r="H33" s="10">
        <f t="shared" si="0"/>
        <v>0</v>
      </c>
    </row>
    <row r="34" spans="2:8" ht="23.15" customHeight="1" x14ac:dyDescent="0.35">
      <c r="B34" s="39">
        <v>11</v>
      </c>
      <c r="C34" s="20" t="s">
        <v>28</v>
      </c>
      <c r="D34" s="8" t="s">
        <v>23</v>
      </c>
      <c r="E34" s="20" t="s">
        <v>2</v>
      </c>
      <c r="F34" s="20">
        <v>260</v>
      </c>
      <c r="G34" s="9"/>
      <c r="H34" s="10">
        <f t="shared" si="0"/>
        <v>0</v>
      </c>
    </row>
    <row r="35" spans="2:8" ht="23.15" customHeight="1" x14ac:dyDescent="0.35">
      <c r="B35" s="39">
        <v>11</v>
      </c>
      <c r="C35" s="20" t="s">
        <v>115</v>
      </c>
      <c r="D35" s="8" t="s">
        <v>24</v>
      </c>
      <c r="E35" s="20" t="s">
        <v>2</v>
      </c>
      <c r="F35" s="20">
        <v>74</v>
      </c>
      <c r="G35" s="9"/>
      <c r="H35" s="10">
        <f t="shared" si="0"/>
        <v>0</v>
      </c>
    </row>
    <row r="36" spans="2:8" ht="23.15" customHeight="1" x14ac:dyDescent="0.35">
      <c r="B36" s="39">
        <v>11</v>
      </c>
      <c r="C36" s="20" t="s">
        <v>29</v>
      </c>
      <c r="D36" s="8" t="s">
        <v>25</v>
      </c>
      <c r="E36" s="20" t="s">
        <v>2</v>
      </c>
      <c r="F36" s="20">
        <v>227</v>
      </c>
      <c r="G36" s="9"/>
      <c r="H36" s="10">
        <f t="shared" si="0"/>
        <v>0</v>
      </c>
    </row>
    <row r="37" spans="2:8" ht="23.15" customHeight="1" x14ac:dyDescent="0.35">
      <c r="B37" s="39">
        <v>11</v>
      </c>
      <c r="C37" s="20" t="s">
        <v>116</v>
      </c>
      <c r="D37" s="8" t="s">
        <v>26</v>
      </c>
      <c r="E37" s="20" t="s">
        <v>2</v>
      </c>
      <c r="F37" s="20">
        <v>347</v>
      </c>
      <c r="G37" s="9"/>
      <c r="H37" s="10">
        <f t="shared" si="0"/>
        <v>0</v>
      </c>
    </row>
    <row r="38" spans="2:8" ht="23.15" customHeight="1" x14ac:dyDescent="0.35">
      <c r="B38" s="39">
        <v>11</v>
      </c>
      <c r="C38" s="20" t="s">
        <v>178</v>
      </c>
      <c r="D38" s="8" t="s">
        <v>82</v>
      </c>
      <c r="E38" s="20" t="s">
        <v>2</v>
      </c>
      <c r="F38" s="20">
        <v>700</v>
      </c>
      <c r="G38" s="9"/>
      <c r="H38" s="10">
        <f t="shared" si="0"/>
        <v>0</v>
      </c>
    </row>
    <row r="39" spans="2:8" ht="23.15" customHeight="1" x14ac:dyDescent="0.35">
      <c r="B39" s="39">
        <v>11</v>
      </c>
      <c r="C39" s="20" t="s">
        <v>30</v>
      </c>
      <c r="D39" s="8" t="s">
        <v>27</v>
      </c>
      <c r="E39" s="20" t="s">
        <v>2</v>
      </c>
      <c r="F39" s="20">
        <v>360</v>
      </c>
      <c r="G39" s="9"/>
      <c r="H39" s="10">
        <f t="shared" si="0"/>
        <v>0</v>
      </c>
    </row>
    <row r="40" spans="2:8" ht="23.15" customHeight="1" x14ac:dyDescent="0.35">
      <c r="B40" s="39">
        <v>12</v>
      </c>
      <c r="C40" s="20" t="s">
        <v>117</v>
      </c>
      <c r="D40" s="8" t="s">
        <v>182</v>
      </c>
      <c r="E40" s="20" t="s">
        <v>3</v>
      </c>
      <c r="F40" s="20">
        <v>2</v>
      </c>
      <c r="G40" s="9"/>
      <c r="H40" s="10">
        <f t="shared" si="0"/>
        <v>0</v>
      </c>
    </row>
    <row r="41" spans="2:8" ht="23.15" customHeight="1" x14ac:dyDescent="0.35">
      <c r="B41" s="39">
        <v>12</v>
      </c>
      <c r="C41" s="20" t="s">
        <v>118</v>
      </c>
      <c r="D41" s="8" t="s">
        <v>179</v>
      </c>
      <c r="E41" s="20" t="s">
        <v>3</v>
      </c>
      <c r="F41" s="20">
        <v>2</v>
      </c>
      <c r="G41" s="9"/>
      <c r="H41" s="10">
        <f t="shared" si="0"/>
        <v>0</v>
      </c>
    </row>
    <row r="42" spans="2:8" ht="23.15" customHeight="1" x14ac:dyDescent="0.35">
      <c r="B42" s="39">
        <v>12</v>
      </c>
      <c r="C42" s="16" t="s">
        <v>181</v>
      </c>
      <c r="D42" s="8" t="s">
        <v>180</v>
      </c>
      <c r="E42" s="20" t="s">
        <v>3</v>
      </c>
      <c r="F42" s="20">
        <v>1</v>
      </c>
      <c r="G42" s="9"/>
      <c r="H42" s="10">
        <f t="shared" si="0"/>
        <v>0</v>
      </c>
    </row>
    <row r="43" spans="2:8" ht="23.15" customHeight="1" x14ac:dyDescent="0.35">
      <c r="B43" s="39">
        <v>12</v>
      </c>
      <c r="C43" s="16" t="s">
        <v>192</v>
      </c>
      <c r="D43" s="8" t="s">
        <v>193</v>
      </c>
      <c r="E43" s="20" t="s">
        <v>3</v>
      </c>
      <c r="F43" s="20">
        <v>1</v>
      </c>
      <c r="G43" s="9"/>
      <c r="H43" s="10">
        <f t="shared" si="0"/>
        <v>0</v>
      </c>
    </row>
    <row r="44" spans="2:8" ht="23.15" customHeight="1" x14ac:dyDescent="0.35">
      <c r="B44" s="39">
        <v>12</v>
      </c>
      <c r="C44" s="16" t="s">
        <v>119</v>
      </c>
      <c r="D44" s="8" t="s">
        <v>186</v>
      </c>
      <c r="E44" s="20" t="s">
        <v>3</v>
      </c>
      <c r="F44" s="20">
        <v>5</v>
      </c>
      <c r="G44" s="9"/>
      <c r="H44" s="10">
        <f t="shared" si="0"/>
        <v>0</v>
      </c>
    </row>
    <row r="45" spans="2:8" ht="23.15" customHeight="1" x14ac:dyDescent="0.35">
      <c r="B45" s="39">
        <v>12</v>
      </c>
      <c r="C45" s="16" t="s">
        <v>120</v>
      </c>
      <c r="D45" s="8" t="s">
        <v>187</v>
      </c>
      <c r="E45" s="20" t="s">
        <v>3</v>
      </c>
      <c r="F45" s="20">
        <v>3</v>
      </c>
      <c r="G45" s="9"/>
      <c r="H45" s="10">
        <f t="shared" si="0"/>
        <v>0</v>
      </c>
    </row>
    <row r="46" spans="2:8" ht="23.15" customHeight="1" x14ac:dyDescent="0.35">
      <c r="B46" s="39">
        <v>12</v>
      </c>
      <c r="C46" s="16" t="s">
        <v>121</v>
      </c>
      <c r="D46" s="13" t="s">
        <v>87</v>
      </c>
      <c r="E46" s="20" t="s">
        <v>3</v>
      </c>
      <c r="F46" s="20">
        <v>4</v>
      </c>
      <c r="G46" s="9"/>
      <c r="H46" s="10">
        <f t="shared" si="0"/>
        <v>0</v>
      </c>
    </row>
    <row r="47" spans="2:8" ht="23.15" customHeight="1" x14ac:dyDescent="0.35">
      <c r="B47" s="39">
        <v>12</v>
      </c>
      <c r="C47" s="16" t="s">
        <v>122</v>
      </c>
      <c r="D47" s="13" t="s">
        <v>83</v>
      </c>
      <c r="E47" s="20" t="s">
        <v>3</v>
      </c>
      <c r="F47" s="20">
        <v>2</v>
      </c>
      <c r="G47" s="9"/>
      <c r="H47" s="10">
        <f t="shared" si="0"/>
        <v>0</v>
      </c>
    </row>
    <row r="48" spans="2:8" ht="23.15" customHeight="1" x14ac:dyDescent="0.35">
      <c r="B48" s="39">
        <v>12</v>
      </c>
      <c r="C48" s="16" t="s">
        <v>183</v>
      </c>
      <c r="D48" s="13" t="s">
        <v>84</v>
      </c>
      <c r="E48" s="20" t="s">
        <v>3</v>
      </c>
      <c r="F48" s="20">
        <v>3</v>
      </c>
      <c r="G48" s="9"/>
      <c r="H48" s="10">
        <f t="shared" si="0"/>
        <v>0</v>
      </c>
    </row>
    <row r="49" spans="2:8" ht="23.15" customHeight="1" x14ac:dyDescent="0.35">
      <c r="B49" s="39">
        <v>12</v>
      </c>
      <c r="C49" s="16" t="s">
        <v>184</v>
      </c>
      <c r="D49" s="13" t="s">
        <v>85</v>
      </c>
      <c r="E49" s="20" t="s">
        <v>3</v>
      </c>
      <c r="F49" s="20">
        <v>2</v>
      </c>
      <c r="G49" s="9"/>
      <c r="H49" s="10">
        <f t="shared" si="0"/>
        <v>0</v>
      </c>
    </row>
    <row r="50" spans="2:8" ht="23.15" customHeight="1" x14ac:dyDescent="0.35">
      <c r="B50" s="39">
        <v>12</v>
      </c>
      <c r="C50" s="16" t="s">
        <v>185</v>
      </c>
      <c r="D50" s="13" t="s">
        <v>86</v>
      </c>
      <c r="E50" s="20" t="s">
        <v>3</v>
      </c>
      <c r="F50" s="20">
        <v>2</v>
      </c>
      <c r="G50" s="9"/>
      <c r="H50" s="10">
        <f t="shared" si="0"/>
        <v>0</v>
      </c>
    </row>
    <row r="51" spans="2:8" ht="23.15" customHeight="1" x14ac:dyDescent="0.35">
      <c r="B51" s="45">
        <v>20</v>
      </c>
      <c r="C51" s="23" t="s">
        <v>150</v>
      </c>
      <c r="D51" s="17" t="s">
        <v>149</v>
      </c>
      <c r="E51" s="20" t="s">
        <v>2</v>
      </c>
      <c r="F51" s="20">
        <v>539</v>
      </c>
      <c r="G51" s="9"/>
      <c r="H51" s="10">
        <f t="shared" si="0"/>
        <v>0</v>
      </c>
    </row>
    <row r="52" spans="2:8" ht="23.15" customHeight="1" x14ac:dyDescent="0.35">
      <c r="B52" s="39">
        <v>13</v>
      </c>
      <c r="C52" s="20" t="s">
        <v>123</v>
      </c>
      <c r="D52" s="8" t="s">
        <v>15</v>
      </c>
      <c r="E52" s="20" t="s">
        <v>44</v>
      </c>
      <c r="F52" s="20">
        <v>9000</v>
      </c>
      <c r="G52" s="9"/>
      <c r="H52" s="10">
        <f t="shared" si="0"/>
        <v>0</v>
      </c>
    </row>
    <row r="53" spans="2:8" ht="23.15" customHeight="1" x14ac:dyDescent="0.35">
      <c r="B53" s="7">
        <v>14</v>
      </c>
      <c r="C53" s="16" t="s">
        <v>124</v>
      </c>
      <c r="D53" s="13" t="s">
        <v>125</v>
      </c>
      <c r="E53" s="16" t="s">
        <v>44</v>
      </c>
      <c r="F53" s="20">
        <v>360</v>
      </c>
      <c r="G53" s="9"/>
      <c r="H53" s="10">
        <f t="shared" si="0"/>
        <v>0</v>
      </c>
    </row>
    <row r="54" spans="2:8" ht="23.15" customHeight="1" x14ac:dyDescent="0.35">
      <c r="B54" s="39">
        <v>15</v>
      </c>
      <c r="C54" s="20" t="s">
        <v>126</v>
      </c>
      <c r="D54" s="8" t="s">
        <v>127</v>
      </c>
      <c r="E54" s="20" t="s">
        <v>44</v>
      </c>
      <c r="F54" s="43">
        <v>400</v>
      </c>
      <c r="G54" s="9"/>
      <c r="H54" s="10">
        <f t="shared" si="0"/>
        <v>0</v>
      </c>
    </row>
    <row r="55" spans="2:8" ht="23.15" customHeight="1" x14ac:dyDescent="0.35">
      <c r="B55" s="39">
        <v>16</v>
      </c>
      <c r="C55" s="20" t="s">
        <v>128</v>
      </c>
      <c r="D55" s="8" t="s">
        <v>48</v>
      </c>
      <c r="E55" s="20" t="s">
        <v>47</v>
      </c>
      <c r="F55" s="43">
        <v>100</v>
      </c>
      <c r="G55" s="9"/>
      <c r="H55" s="10">
        <f t="shared" si="0"/>
        <v>0</v>
      </c>
    </row>
    <row r="56" spans="2:8" ht="23.15" customHeight="1" x14ac:dyDescent="0.35">
      <c r="B56" s="45">
        <v>17</v>
      </c>
      <c r="C56" s="48" t="s">
        <v>129</v>
      </c>
      <c r="D56" s="49" t="s">
        <v>50</v>
      </c>
      <c r="E56" s="23" t="s">
        <v>14</v>
      </c>
      <c r="F56" s="43">
        <v>1</v>
      </c>
      <c r="G56" s="9"/>
      <c r="H56" s="10">
        <f t="shared" si="0"/>
        <v>0</v>
      </c>
    </row>
    <row r="57" spans="2:8" ht="23.15" customHeight="1" x14ac:dyDescent="0.35">
      <c r="B57" s="39"/>
      <c r="C57" s="20" t="s">
        <v>101</v>
      </c>
      <c r="D57" s="11" t="s">
        <v>100</v>
      </c>
      <c r="E57" s="20" t="s">
        <v>3</v>
      </c>
      <c r="F57" s="20">
        <v>5</v>
      </c>
      <c r="G57" s="9"/>
      <c r="H57" s="10">
        <f t="shared" si="0"/>
        <v>0</v>
      </c>
    </row>
    <row r="58" spans="2:8" ht="23.15" customHeight="1" x14ac:dyDescent="0.35">
      <c r="B58" s="39"/>
      <c r="C58" s="20" t="s">
        <v>99</v>
      </c>
      <c r="D58" s="21" t="s">
        <v>96</v>
      </c>
      <c r="E58" s="18" t="s">
        <v>2</v>
      </c>
      <c r="F58" s="20">
        <v>250</v>
      </c>
      <c r="G58" s="9"/>
      <c r="H58" s="10">
        <f t="shared" si="0"/>
        <v>0</v>
      </c>
    </row>
    <row r="59" spans="2:8" ht="23.15" customHeight="1" x14ac:dyDescent="0.35">
      <c r="B59" s="44"/>
      <c r="C59" s="20" t="s">
        <v>98</v>
      </c>
      <c r="D59" s="22" t="s">
        <v>97</v>
      </c>
      <c r="E59" s="46" t="s">
        <v>2</v>
      </c>
      <c r="F59" s="23">
        <v>1300</v>
      </c>
      <c r="G59" s="9"/>
      <c r="H59" s="10">
        <f t="shared" si="0"/>
        <v>0</v>
      </c>
    </row>
    <row r="60" spans="2:8" ht="23.15" customHeight="1" x14ac:dyDescent="0.35">
      <c r="B60" s="39"/>
      <c r="C60" s="40" t="s">
        <v>130</v>
      </c>
      <c r="D60" s="11" t="s">
        <v>49</v>
      </c>
      <c r="E60" s="20" t="s">
        <v>14</v>
      </c>
      <c r="F60" s="20">
        <v>1</v>
      </c>
      <c r="G60" s="9"/>
      <c r="H60" s="10">
        <f t="shared" si="0"/>
        <v>0</v>
      </c>
    </row>
    <row r="61" spans="2:8" ht="23.15" customHeight="1" x14ac:dyDescent="0.35">
      <c r="B61" s="39">
        <v>11</v>
      </c>
      <c r="C61" s="20" t="s">
        <v>18</v>
      </c>
      <c r="D61" s="11" t="s">
        <v>53</v>
      </c>
      <c r="E61" s="20" t="s">
        <v>2</v>
      </c>
      <c r="F61" s="20">
        <v>1630</v>
      </c>
      <c r="G61" s="9"/>
      <c r="H61" s="10">
        <f t="shared" si="0"/>
        <v>0</v>
      </c>
    </row>
    <row r="62" spans="2:8" ht="23.15" customHeight="1" x14ac:dyDescent="0.35">
      <c r="B62" s="39"/>
      <c r="C62" s="20" t="s">
        <v>16</v>
      </c>
      <c r="D62" s="8" t="s">
        <v>154</v>
      </c>
      <c r="E62" s="20" t="s">
        <v>58</v>
      </c>
      <c r="F62" s="46">
        <v>100</v>
      </c>
      <c r="G62" s="9"/>
      <c r="H62" s="10">
        <f t="shared" si="0"/>
        <v>0</v>
      </c>
    </row>
    <row r="63" spans="2:8" ht="23.15" customHeight="1" x14ac:dyDescent="0.35">
      <c r="B63" s="39"/>
      <c r="C63" s="20" t="s">
        <v>131</v>
      </c>
      <c r="D63" s="8" t="s">
        <v>132</v>
      </c>
      <c r="E63" s="20" t="s">
        <v>3</v>
      </c>
      <c r="F63" s="46">
        <v>1</v>
      </c>
      <c r="G63" s="9"/>
      <c r="H63" s="10">
        <f t="shared" si="0"/>
        <v>0</v>
      </c>
    </row>
    <row r="64" spans="2:8" ht="23.15" customHeight="1" x14ac:dyDescent="0.35">
      <c r="B64" s="44"/>
      <c r="C64" s="20" t="s">
        <v>17</v>
      </c>
      <c r="D64" s="50" t="s">
        <v>151</v>
      </c>
      <c r="E64" s="46" t="s">
        <v>3</v>
      </c>
      <c r="F64" s="20">
        <v>2</v>
      </c>
      <c r="G64" s="9"/>
      <c r="H64" s="10">
        <f t="shared" si="0"/>
        <v>0</v>
      </c>
    </row>
    <row r="65" spans="2:10" ht="23.15" customHeight="1" x14ac:dyDescent="0.35">
      <c r="B65" s="39"/>
      <c r="C65" s="20" t="s">
        <v>31</v>
      </c>
      <c r="D65" s="8" t="s">
        <v>133</v>
      </c>
      <c r="E65" s="20" t="s">
        <v>3</v>
      </c>
      <c r="F65" s="20">
        <v>2</v>
      </c>
      <c r="G65" s="9"/>
      <c r="H65" s="10">
        <f t="shared" si="0"/>
        <v>0</v>
      </c>
    </row>
    <row r="66" spans="2:10" ht="23.15" customHeight="1" x14ac:dyDescent="0.35">
      <c r="B66" s="39"/>
      <c r="C66" s="20" t="s">
        <v>32</v>
      </c>
      <c r="D66" s="8" t="s">
        <v>134</v>
      </c>
      <c r="E66" s="20" t="s">
        <v>3</v>
      </c>
      <c r="F66" s="20">
        <v>4</v>
      </c>
      <c r="G66" s="9"/>
      <c r="H66" s="10">
        <f t="shared" si="0"/>
        <v>0</v>
      </c>
      <c r="I66" s="41"/>
      <c r="J66" s="42"/>
    </row>
    <row r="67" spans="2:10" ht="23.15" customHeight="1" x14ac:dyDescent="0.35">
      <c r="B67" s="44"/>
      <c r="C67" s="40" t="s">
        <v>135</v>
      </c>
      <c r="D67" s="8" t="s">
        <v>88</v>
      </c>
      <c r="E67" s="20" t="s">
        <v>67</v>
      </c>
      <c r="F67" s="20">
        <v>8</v>
      </c>
      <c r="G67" s="9"/>
      <c r="H67" s="10">
        <f t="shared" si="0"/>
        <v>0</v>
      </c>
      <c r="I67" s="41"/>
      <c r="J67" s="42"/>
    </row>
    <row r="68" spans="2:10" ht="23.15" customHeight="1" x14ac:dyDescent="0.35">
      <c r="B68" s="39">
        <v>18</v>
      </c>
      <c r="C68" s="20" t="s">
        <v>19</v>
      </c>
      <c r="D68" s="8" t="s">
        <v>57</v>
      </c>
      <c r="E68" s="20" t="s">
        <v>3</v>
      </c>
      <c r="F68" s="20">
        <v>1</v>
      </c>
      <c r="G68" s="9"/>
      <c r="H68" s="10">
        <f t="shared" si="0"/>
        <v>0</v>
      </c>
      <c r="I68" s="41"/>
      <c r="J68" s="42"/>
    </row>
    <row r="69" spans="2:10" ht="23.15" customHeight="1" x14ac:dyDescent="0.35">
      <c r="B69" s="39"/>
      <c r="C69" s="20" t="s">
        <v>68</v>
      </c>
      <c r="D69" s="11" t="s">
        <v>69</v>
      </c>
      <c r="E69" s="20" t="s">
        <v>67</v>
      </c>
      <c r="F69" s="46">
        <v>1</v>
      </c>
      <c r="G69" s="9"/>
      <c r="H69" s="10">
        <f t="shared" si="0"/>
        <v>0</v>
      </c>
      <c r="I69" s="41"/>
      <c r="J69" s="42"/>
    </row>
    <row r="70" spans="2:10" ht="23.15" customHeight="1" x14ac:dyDescent="0.35">
      <c r="B70" s="39"/>
      <c r="C70" s="20" t="s">
        <v>55</v>
      </c>
      <c r="D70" s="51" t="s">
        <v>136</v>
      </c>
      <c r="E70" s="18" t="s">
        <v>54</v>
      </c>
      <c r="F70" s="20">
        <v>750</v>
      </c>
      <c r="G70" s="9"/>
      <c r="H70" s="10">
        <f t="shared" si="0"/>
        <v>0</v>
      </c>
      <c r="I70" s="41"/>
      <c r="J70" s="42"/>
    </row>
    <row r="71" spans="2:10" ht="23.15" customHeight="1" x14ac:dyDescent="0.35">
      <c r="B71" s="52"/>
      <c r="C71" s="20" t="s">
        <v>137</v>
      </c>
      <c r="D71" s="11" t="s">
        <v>138</v>
      </c>
      <c r="E71" s="20" t="s">
        <v>3</v>
      </c>
      <c r="F71" s="20">
        <v>7</v>
      </c>
      <c r="G71" s="9"/>
      <c r="H71" s="10">
        <f t="shared" si="0"/>
        <v>0</v>
      </c>
      <c r="I71" s="41"/>
      <c r="J71" s="42"/>
    </row>
    <row r="72" spans="2:10" ht="23.15" customHeight="1" x14ac:dyDescent="0.35">
      <c r="B72" s="52"/>
      <c r="C72" s="20"/>
      <c r="D72" s="8" t="s">
        <v>155</v>
      </c>
      <c r="E72" s="20" t="s">
        <v>67</v>
      </c>
      <c r="F72" s="20">
        <v>1</v>
      </c>
      <c r="G72" s="9"/>
      <c r="H72" s="10">
        <f t="shared" si="0"/>
        <v>0</v>
      </c>
      <c r="I72" s="41"/>
      <c r="J72" s="42"/>
    </row>
    <row r="73" spans="2:10" ht="23.15" customHeight="1" x14ac:dyDescent="0.35">
      <c r="B73" s="52"/>
      <c r="C73" s="20"/>
      <c r="D73" s="11" t="s">
        <v>81</v>
      </c>
      <c r="E73" s="20" t="s">
        <v>67</v>
      </c>
      <c r="F73" s="20">
        <v>1</v>
      </c>
      <c r="G73" s="9"/>
      <c r="H73" s="10">
        <f t="shared" si="0"/>
        <v>0</v>
      </c>
      <c r="I73" s="41"/>
      <c r="J73" s="42"/>
    </row>
    <row r="74" spans="2:10" ht="23.15" customHeight="1" thickBot="1" x14ac:dyDescent="0.4">
      <c r="B74" s="52"/>
      <c r="C74" s="20"/>
      <c r="D74" s="11" t="s">
        <v>80</v>
      </c>
      <c r="E74" s="19" t="s">
        <v>3</v>
      </c>
      <c r="F74" s="20">
        <v>1</v>
      </c>
      <c r="G74" s="9"/>
      <c r="H74" s="10">
        <f t="shared" si="0"/>
        <v>0</v>
      </c>
      <c r="I74" s="41"/>
      <c r="J74" s="42"/>
    </row>
    <row r="75" spans="2:10" ht="23.15" customHeight="1" x14ac:dyDescent="0.35">
      <c r="B75" s="39">
        <v>11</v>
      </c>
      <c r="C75" s="20" t="s">
        <v>139</v>
      </c>
      <c r="D75" s="17" t="s">
        <v>156</v>
      </c>
      <c r="E75" s="20" t="s">
        <v>2</v>
      </c>
      <c r="F75" s="20">
        <v>35</v>
      </c>
      <c r="G75" s="9"/>
      <c r="H75" s="10">
        <f t="shared" si="0"/>
        <v>0</v>
      </c>
      <c r="I75" s="41"/>
      <c r="J75" s="42"/>
    </row>
    <row r="76" spans="2:10" ht="23.15" customHeight="1" x14ac:dyDescent="0.35">
      <c r="B76" s="39">
        <v>11</v>
      </c>
      <c r="C76" s="20" t="s">
        <v>20</v>
      </c>
      <c r="D76" s="8" t="s">
        <v>56</v>
      </c>
      <c r="E76" s="20" t="s">
        <v>2</v>
      </c>
      <c r="F76" s="20">
        <v>400</v>
      </c>
      <c r="G76" s="9"/>
      <c r="H76" s="10">
        <f t="shared" ref="H76:H85" si="1">F76*G76</f>
        <v>0</v>
      </c>
      <c r="I76" s="41"/>
      <c r="J76" s="42"/>
    </row>
    <row r="77" spans="2:10" ht="23.15" customHeight="1" x14ac:dyDescent="0.35">
      <c r="B77" s="44">
        <v>12</v>
      </c>
      <c r="C77" s="20" t="s">
        <v>21</v>
      </c>
      <c r="D77" s="8" t="s">
        <v>140</v>
      </c>
      <c r="E77" s="20" t="s">
        <v>3</v>
      </c>
      <c r="F77" s="20">
        <v>1</v>
      </c>
      <c r="G77" s="9"/>
      <c r="H77" s="10">
        <f t="shared" si="1"/>
        <v>0</v>
      </c>
      <c r="I77" s="41"/>
      <c r="J77" s="42"/>
    </row>
    <row r="78" spans="2:10" ht="23.15" customHeight="1" x14ac:dyDescent="0.35">
      <c r="B78" s="44">
        <v>12</v>
      </c>
      <c r="C78" s="20" t="s">
        <v>22</v>
      </c>
      <c r="D78" s="8" t="s">
        <v>157</v>
      </c>
      <c r="E78" s="20" t="s">
        <v>3</v>
      </c>
      <c r="F78" s="20">
        <v>2</v>
      </c>
      <c r="G78" s="9"/>
      <c r="H78" s="10">
        <f t="shared" si="1"/>
        <v>0</v>
      </c>
      <c r="I78" s="41"/>
      <c r="J78" s="42"/>
    </row>
    <row r="79" spans="2:10" ht="23.15" customHeight="1" x14ac:dyDescent="0.35">
      <c r="B79" s="44">
        <v>4</v>
      </c>
      <c r="C79" s="40" t="s">
        <v>70</v>
      </c>
      <c r="D79" s="8" t="s">
        <v>78</v>
      </c>
      <c r="E79" s="20" t="s">
        <v>67</v>
      </c>
      <c r="F79" s="20">
        <v>2</v>
      </c>
      <c r="G79" s="9"/>
      <c r="H79" s="10">
        <f t="shared" si="1"/>
        <v>0</v>
      </c>
      <c r="I79" s="41"/>
      <c r="J79" s="42"/>
    </row>
    <row r="80" spans="2:10" ht="23.15" customHeight="1" x14ac:dyDescent="0.35">
      <c r="B80" s="39">
        <v>3</v>
      </c>
      <c r="C80" s="20" t="s">
        <v>71</v>
      </c>
      <c r="D80" s="8" t="s">
        <v>141</v>
      </c>
      <c r="E80" s="20" t="s">
        <v>58</v>
      </c>
      <c r="F80" s="20">
        <v>330</v>
      </c>
      <c r="G80" s="9"/>
      <c r="H80" s="10">
        <f t="shared" si="1"/>
        <v>0</v>
      </c>
      <c r="I80" s="41"/>
      <c r="J80" s="42"/>
    </row>
    <row r="81" spans="1:10" ht="23.15" customHeight="1" x14ac:dyDescent="0.35">
      <c r="B81" s="39"/>
      <c r="C81" s="20"/>
      <c r="D81" s="51" t="s">
        <v>152</v>
      </c>
      <c r="E81" s="18" t="s">
        <v>58</v>
      </c>
      <c r="F81" s="20">
        <v>137</v>
      </c>
      <c r="G81" s="9"/>
      <c r="H81" s="10">
        <f t="shared" si="1"/>
        <v>0</v>
      </c>
      <c r="I81" s="41"/>
      <c r="J81" s="42"/>
    </row>
    <row r="82" spans="1:10" ht="23.15" customHeight="1" x14ac:dyDescent="0.35">
      <c r="B82" s="45"/>
      <c r="C82" s="20"/>
      <c r="D82" s="17" t="s">
        <v>102</v>
      </c>
      <c r="E82" s="23" t="s">
        <v>67</v>
      </c>
      <c r="F82" s="23">
        <v>1</v>
      </c>
      <c r="G82" s="9"/>
      <c r="H82" s="10">
        <f t="shared" si="1"/>
        <v>0</v>
      </c>
    </row>
    <row r="83" spans="1:10" ht="23.15" customHeight="1" x14ac:dyDescent="0.35">
      <c r="B83" s="44"/>
      <c r="C83" s="20" t="s">
        <v>142</v>
      </c>
      <c r="D83" s="8" t="s">
        <v>143</v>
      </c>
      <c r="E83" s="20" t="s">
        <v>79</v>
      </c>
      <c r="F83" s="46">
        <v>5</v>
      </c>
      <c r="G83" s="9"/>
      <c r="H83" s="10">
        <f t="shared" si="1"/>
        <v>0</v>
      </c>
      <c r="I83" s="41"/>
      <c r="J83" s="42"/>
    </row>
    <row r="84" spans="1:10" ht="23.15" customHeight="1" x14ac:dyDescent="0.35">
      <c r="B84" s="39"/>
      <c r="C84" s="20" t="s">
        <v>144</v>
      </c>
      <c r="D84" s="8" t="s">
        <v>145</v>
      </c>
      <c r="E84" s="20" t="s">
        <v>58</v>
      </c>
      <c r="F84" s="20">
        <v>74</v>
      </c>
      <c r="G84" s="9"/>
      <c r="H84" s="10">
        <f t="shared" si="1"/>
        <v>0</v>
      </c>
    </row>
    <row r="85" spans="1:10" ht="23.15" customHeight="1" thickBot="1" x14ac:dyDescent="0.4">
      <c r="B85" s="39">
        <v>19</v>
      </c>
      <c r="C85" s="20" t="s">
        <v>95</v>
      </c>
      <c r="D85" s="8" t="s">
        <v>153</v>
      </c>
      <c r="E85" s="20" t="s">
        <v>2</v>
      </c>
      <c r="F85" s="20">
        <v>140</v>
      </c>
      <c r="G85" s="9"/>
      <c r="H85" s="10">
        <f t="shared" si="1"/>
        <v>0</v>
      </c>
    </row>
    <row r="86" spans="1:10" ht="23.15" customHeight="1" thickBot="1" x14ac:dyDescent="0.4">
      <c r="B86" s="54"/>
      <c r="C86" s="55"/>
      <c r="D86" s="53"/>
      <c r="E86" s="55"/>
      <c r="F86" s="55"/>
      <c r="G86" s="56" t="s">
        <v>158</v>
      </c>
      <c r="H86" s="57">
        <f>SUM(H11:H85)</f>
        <v>0</v>
      </c>
    </row>
    <row r="87" spans="1:10" ht="23.15" customHeight="1" thickBot="1" x14ac:dyDescent="0.4">
      <c r="B87" s="54"/>
      <c r="C87" s="55"/>
      <c r="D87" s="53"/>
      <c r="E87" s="55"/>
      <c r="F87" s="55"/>
      <c r="G87" s="58" t="s">
        <v>188</v>
      </c>
      <c r="H87" s="59">
        <f>H86*0.1</f>
        <v>0</v>
      </c>
    </row>
    <row r="88" spans="1:10" ht="23.15" customHeight="1" thickBot="1" x14ac:dyDescent="0.4">
      <c r="B88" s="54"/>
      <c r="C88" s="55"/>
      <c r="D88" s="53"/>
      <c r="E88" s="55"/>
      <c r="F88" s="55"/>
      <c r="G88" s="56" t="s">
        <v>159</v>
      </c>
      <c r="H88" s="57">
        <f>H86+H87</f>
        <v>0</v>
      </c>
    </row>
    <row r="89" spans="1:10" ht="23.15" customHeight="1" x14ac:dyDescent="0.35">
      <c r="A89" s="72" t="s">
        <v>160</v>
      </c>
      <c r="B89" s="72"/>
      <c r="C89" s="72"/>
      <c r="D89" s="72"/>
      <c r="E89" s="72"/>
      <c r="F89" s="72"/>
      <c r="G89" s="72"/>
      <c r="H89" s="72"/>
    </row>
    <row r="90" spans="1:10" ht="60" customHeight="1" x14ac:dyDescent="0.35">
      <c r="A90" s="73" t="s">
        <v>13</v>
      </c>
      <c r="B90" s="73"/>
      <c r="C90" s="73"/>
      <c r="D90" s="73"/>
      <c r="E90" s="73"/>
      <c r="F90" s="73"/>
      <c r="G90" s="73"/>
      <c r="H90" s="73"/>
    </row>
    <row r="91" spans="1:10" ht="60" customHeight="1" x14ac:dyDescent="0.35">
      <c r="A91" s="62">
        <v>1</v>
      </c>
      <c r="B91" s="67" t="s">
        <v>161</v>
      </c>
      <c r="C91" s="67"/>
      <c r="D91" s="67"/>
      <c r="E91" s="67"/>
      <c r="F91" s="67"/>
      <c r="G91" s="67"/>
      <c r="H91" s="67"/>
    </row>
    <row r="92" spans="1:10" ht="60" customHeight="1" x14ac:dyDescent="0.35">
      <c r="A92" s="62">
        <v>2</v>
      </c>
      <c r="B92" s="67" t="s">
        <v>162</v>
      </c>
      <c r="C92" s="67"/>
      <c r="D92" s="67"/>
      <c r="E92" s="67"/>
      <c r="F92" s="67"/>
      <c r="G92" s="67"/>
      <c r="H92" s="67"/>
    </row>
    <row r="93" spans="1:10" ht="60" customHeight="1" x14ac:dyDescent="0.35">
      <c r="A93" s="62">
        <v>3</v>
      </c>
      <c r="B93" s="67" t="s">
        <v>163</v>
      </c>
      <c r="C93" s="67"/>
      <c r="D93" s="67"/>
      <c r="E93" s="67"/>
      <c r="F93" s="67"/>
      <c r="G93" s="67"/>
      <c r="H93" s="67"/>
    </row>
    <row r="94" spans="1:10" ht="60" customHeight="1" x14ac:dyDescent="0.35">
      <c r="A94" s="62">
        <v>4</v>
      </c>
      <c r="B94" s="67" t="s">
        <v>164</v>
      </c>
      <c r="C94" s="67"/>
      <c r="D94" s="67"/>
      <c r="E94" s="67"/>
      <c r="F94" s="67"/>
      <c r="G94" s="67"/>
      <c r="H94" s="67"/>
    </row>
    <row r="95" spans="1:10" ht="60" customHeight="1" x14ac:dyDescent="0.35">
      <c r="A95" s="62">
        <v>5</v>
      </c>
      <c r="B95" s="67" t="s">
        <v>165</v>
      </c>
      <c r="C95" s="67"/>
      <c r="D95" s="67"/>
      <c r="E95" s="67"/>
      <c r="F95" s="67"/>
      <c r="G95" s="67"/>
      <c r="H95" s="67"/>
    </row>
    <row r="96" spans="1:10" ht="60" customHeight="1" x14ac:dyDescent="0.35">
      <c r="A96" s="62">
        <v>6</v>
      </c>
      <c r="B96" s="67" t="s">
        <v>166</v>
      </c>
      <c r="C96" s="67"/>
      <c r="D96" s="67"/>
      <c r="E96" s="67"/>
      <c r="F96" s="67"/>
      <c r="G96" s="67"/>
      <c r="H96" s="67"/>
    </row>
    <row r="97" spans="1:8" ht="60" customHeight="1" x14ac:dyDescent="0.35">
      <c r="A97" s="62">
        <v>7</v>
      </c>
      <c r="B97" s="67" t="s">
        <v>167</v>
      </c>
      <c r="C97" s="67"/>
      <c r="D97" s="67"/>
      <c r="E97" s="67"/>
      <c r="F97" s="67"/>
      <c r="G97" s="67"/>
      <c r="H97" s="67"/>
    </row>
    <row r="98" spans="1:8" ht="60" customHeight="1" x14ac:dyDescent="0.35">
      <c r="A98" s="62">
        <v>8</v>
      </c>
      <c r="B98" s="67" t="s">
        <v>168</v>
      </c>
      <c r="C98" s="67"/>
      <c r="D98" s="67"/>
      <c r="E98" s="67"/>
      <c r="F98" s="67"/>
      <c r="G98" s="67"/>
      <c r="H98" s="67"/>
    </row>
    <row r="99" spans="1:8" ht="60" customHeight="1" x14ac:dyDescent="0.35">
      <c r="A99" s="62">
        <v>9</v>
      </c>
      <c r="B99" s="67" t="s">
        <v>169</v>
      </c>
      <c r="C99" s="67"/>
      <c r="D99" s="67"/>
      <c r="E99" s="67"/>
      <c r="F99" s="67"/>
      <c r="G99" s="67"/>
      <c r="H99" s="67"/>
    </row>
    <row r="100" spans="1:8" ht="60" customHeight="1" x14ac:dyDescent="0.35">
      <c r="A100" s="62">
        <v>10</v>
      </c>
      <c r="B100" s="67" t="s">
        <v>170</v>
      </c>
      <c r="C100" s="67"/>
      <c r="D100" s="67"/>
      <c r="E100" s="67"/>
      <c r="F100" s="67"/>
      <c r="G100" s="67"/>
      <c r="H100" s="67"/>
    </row>
    <row r="101" spans="1:8" ht="60" customHeight="1" x14ac:dyDescent="0.35">
      <c r="A101" s="62">
        <v>11</v>
      </c>
      <c r="B101" s="67" t="s">
        <v>171</v>
      </c>
      <c r="C101" s="67"/>
      <c r="D101" s="67"/>
      <c r="E101" s="67"/>
      <c r="F101" s="67"/>
      <c r="G101" s="67"/>
      <c r="H101" s="67"/>
    </row>
    <row r="102" spans="1:8" ht="60" customHeight="1" x14ac:dyDescent="0.35">
      <c r="A102" s="62">
        <v>12</v>
      </c>
      <c r="B102" s="67" t="s">
        <v>172</v>
      </c>
      <c r="C102" s="67"/>
      <c r="D102" s="67"/>
      <c r="E102" s="67"/>
      <c r="F102" s="67"/>
      <c r="G102" s="67"/>
      <c r="H102" s="67"/>
    </row>
    <row r="103" spans="1:8" ht="60" customHeight="1" x14ac:dyDescent="0.35">
      <c r="A103" s="62">
        <v>13</v>
      </c>
      <c r="B103" s="67" t="s">
        <v>173</v>
      </c>
      <c r="C103" s="67"/>
      <c r="D103" s="67"/>
      <c r="E103" s="67"/>
      <c r="F103" s="67"/>
      <c r="G103" s="67"/>
      <c r="H103" s="67"/>
    </row>
    <row r="104" spans="1:8" ht="60" customHeight="1" x14ac:dyDescent="0.35">
      <c r="A104" s="62">
        <v>14</v>
      </c>
      <c r="B104" s="67" t="s">
        <v>189</v>
      </c>
      <c r="C104" s="67"/>
      <c r="D104" s="67"/>
      <c r="E104" s="67"/>
      <c r="F104" s="67"/>
      <c r="G104" s="67"/>
      <c r="H104" s="67"/>
    </row>
    <row r="105" spans="1:8" ht="60" customHeight="1" x14ac:dyDescent="0.35">
      <c r="A105" s="62">
        <v>15</v>
      </c>
      <c r="B105" s="67" t="s">
        <v>174</v>
      </c>
      <c r="C105" s="67"/>
      <c r="D105" s="67"/>
      <c r="E105" s="67"/>
      <c r="F105" s="67"/>
      <c r="G105" s="67"/>
      <c r="H105" s="67"/>
    </row>
    <row r="106" spans="1:8" ht="60" customHeight="1" x14ac:dyDescent="0.35">
      <c r="A106" s="62">
        <v>16</v>
      </c>
      <c r="B106" s="67" t="s">
        <v>175</v>
      </c>
      <c r="C106" s="67"/>
      <c r="D106" s="67"/>
      <c r="E106" s="67"/>
      <c r="F106" s="67"/>
      <c r="G106" s="67"/>
      <c r="H106" s="67"/>
    </row>
    <row r="107" spans="1:8" ht="60" customHeight="1" x14ac:dyDescent="0.35">
      <c r="A107" s="62">
        <v>17</v>
      </c>
      <c r="B107" s="67" t="s">
        <v>190</v>
      </c>
      <c r="C107" s="67"/>
      <c r="D107" s="67"/>
      <c r="E107" s="67"/>
      <c r="F107" s="67"/>
      <c r="G107" s="67"/>
      <c r="H107" s="67"/>
    </row>
    <row r="108" spans="1:8" ht="60" customHeight="1" x14ac:dyDescent="0.35">
      <c r="A108" s="62">
        <v>18</v>
      </c>
      <c r="B108" s="67" t="s">
        <v>176</v>
      </c>
      <c r="C108" s="67"/>
      <c r="D108" s="67"/>
      <c r="E108" s="67"/>
      <c r="F108" s="67"/>
      <c r="G108" s="67"/>
      <c r="H108" s="67"/>
    </row>
    <row r="109" spans="1:8" ht="60" customHeight="1" x14ac:dyDescent="0.35">
      <c r="A109" s="62">
        <v>19</v>
      </c>
      <c r="B109" s="67" t="s">
        <v>191</v>
      </c>
      <c r="C109" s="67"/>
      <c r="D109" s="67"/>
      <c r="E109" s="67"/>
      <c r="F109" s="67"/>
      <c r="G109" s="67"/>
      <c r="H109" s="67"/>
    </row>
    <row r="110" spans="1:8" ht="60" customHeight="1" x14ac:dyDescent="0.35">
      <c r="A110" s="62">
        <v>20</v>
      </c>
      <c r="B110" s="67" t="s">
        <v>177</v>
      </c>
      <c r="C110" s="67"/>
      <c r="D110" s="67"/>
      <c r="E110" s="67"/>
      <c r="F110" s="67"/>
      <c r="G110" s="67"/>
      <c r="H110" s="67"/>
    </row>
    <row r="111" spans="1:8" x14ac:dyDescent="0.35">
      <c r="B111" s="54"/>
      <c r="C111" s="60"/>
      <c r="D111" s="61"/>
      <c r="E111" s="55"/>
      <c r="F111" s="55"/>
      <c r="H111" s="15"/>
    </row>
    <row r="112" spans="1:8" x14ac:dyDescent="0.35">
      <c r="B112" s="54"/>
      <c r="C112" s="60"/>
      <c r="D112" s="61"/>
      <c r="E112" s="55"/>
      <c r="F112" s="55"/>
      <c r="H112" s="15"/>
    </row>
    <row r="113" spans="2:8" x14ac:dyDescent="0.35">
      <c r="B113" s="54"/>
      <c r="C113" s="60"/>
      <c r="E113" s="55"/>
      <c r="F113" s="55"/>
      <c r="H113" s="15"/>
    </row>
    <row r="114" spans="2:8" x14ac:dyDescent="0.35">
      <c r="C114" s="60"/>
      <c r="D114" s="61"/>
    </row>
    <row r="115" spans="2:8" x14ac:dyDescent="0.35">
      <c r="B115" s="54"/>
      <c r="C115" s="60"/>
      <c r="D115" s="61"/>
      <c r="E115" s="55"/>
      <c r="F115" s="55"/>
      <c r="H115" s="15"/>
    </row>
    <row r="116" spans="2:8" x14ac:dyDescent="0.35">
      <c r="B116" s="54"/>
      <c r="C116" s="60"/>
      <c r="D116" s="61"/>
      <c r="E116" s="55"/>
      <c r="F116" s="55"/>
      <c r="H116" s="15"/>
    </row>
    <row r="117" spans="2:8" x14ac:dyDescent="0.35">
      <c r="B117" s="54"/>
      <c r="C117" s="55"/>
      <c r="D117" s="53"/>
      <c r="E117" s="55"/>
      <c r="F117" s="55"/>
      <c r="H117" s="15"/>
    </row>
    <row r="118" spans="2:8" x14ac:dyDescent="0.35">
      <c r="B118" s="54"/>
      <c r="C118" s="55"/>
      <c r="D118" s="53"/>
      <c r="E118" s="55"/>
      <c r="F118" s="55"/>
      <c r="H118" s="15"/>
    </row>
  </sheetData>
  <mergeCells count="26">
    <mergeCell ref="B110:H110"/>
    <mergeCell ref="B104:H104"/>
    <mergeCell ref="B105:H105"/>
    <mergeCell ref="B106:H106"/>
    <mergeCell ref="B107:H107"/>
    <mergeCell ref="B108:H108"/>
    <mergeCell ref="B109:H109"/>
    <mergeCell ref="B103:H103"/>
    <mergeCell ref="B92:H92"/>
    <mergeCell ref="B93:H93"/>
    <mergeCell ref="B94:H94"/>
    <mergeCell ref="B95:H95"/>
    <mergeCell ref="B96:H96"/>
    <mergeCell ref="B97:H97"/>
    <mergeCell ref="B98:H98"/>
    <mergeCell ref="B99:H99"/>
    <mergeCell ref="B100:H100"/>
    <mergeCell ref="B101:H101"/>
    <mergeCell ref="B102:H102"/>
    <mergeCell ref="B1:H1"/>
    <mergeCell ref="B91:H91"/>
    <mergeCell ref="D3:H3"/>
    <mergeCell ref="D4:H4"/>
    <mergeCell ref="B9:H9"/>
    <mergeCell ref="A89:H89"/>
    <mergeCell ref="A90:H90"/>
  </mergeCells>
  <conditionalFormatting sqref="G11:G85">
    <cfRule type="cellIs" dxfId="7" priority="8" stopIfTrue="1" operator="equal">
      <formula>0</formula>
    </cfRule>
  </conditionalFormatting>
  <conditionalFormatting sqref="G22:G24">
    <cfRule type="cellIs" dxfId="6" priority="7" stopIfTrue="1" operator="equal">
      <formula>0</formula>
    </cfRule>
  </conditionalFormatting>
  <conditionalFormatting sqref="G54:G57">
    <cfRule type="cellIs" dxfId="5" priority="4" stopIfTrue="1" operator="equal">
      <formula>0</formula>
    </cfRule>
  </conditionalFormatting>
  <conditionalFormatting sqref="G30">
    <cfRule type="cellIs" dxfId="4" priority="6" stopIfTrue="1" operator="equal">
      <formula>0</formula>
    </cfRule>
  </conditionalFormatting>
  <conditionalFormatting sqref="G30">
    <cfRule type="cellIs" dxfId="3" priority="5" stopIfTrue="1" operator="equal">
      <formula>0</formula>
    </cfRule>
  </conditionalFormatting>
  <conditionalFormatting sqref="G55">
    <cfRule type="cellIs" dxfId="2" priority="3" stopIfTrue="1" operator="equal">
      <formula>0</formula>
    </cfRule>
  </conditionalFormatting>
  <conditionalFormatting sqref="G55">
    <cfRule type="cellIs" dxfId="1" priority="2" stopIfTrue="1" operator="equal">
      <formula>0</formula>
    </cfRule>
  </conditionalFormatting>
  <conditionalFormatting sqref="G86:G88">
    <cfRule type="cellIs" dxfId="0" priority="1" stopIfTrue="1" operator="equal">
      <formula>0</formula>
    </cfRule>
  </conditionalFormatting>
  <pageMargins left="0.7" right="0.7" top="0.75" bottom="0.75" header="0.3" footer="0.3"/>
  <pageSetup orientation="landscape" horizontalDpi="30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PHASE 1B BID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Barnette, Lauren</dc:creator>
  <cp:lastModifiedBy>Diane Baseheart</cp:lastModifiedBy>
  <cp:lastPrinted>2022-07-19T22:50:56Z</cp:lastPrinted>
  <dcterms:created xsi:type="dcterms:W3CDTF">2018-10-08T15:12:02Z</dcterms:created>
  <dcterms:modified xsi:type="dcterms:W3CDTF">2022-07-19T22:51:11Z</dcterms:modified>
</cp:coreProperties>
</file>